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192.168.1.31\Departments 3.0\edu\Медведева Людмила Александровна\Государственная национальная политика\Мониторинг ОМСУ\2026\2 квартал 2026 г\"/>
    </mc:Choice>
  </mc:AlternateContent>
  <xr:revisionPtr revIDLastSave="0" documentId="8_{094C9556-6311-4922-8659-9F58C8069D92}" xr6:coauthVersionLast="45" xr6:coauthVersionMax="45" xr10:uidLastSave="{00000000-0000-0000-0000-000000000000}"/>
  <bookViews>
    <workbookView xWindow="-120" yWindow="-120" windowWidth="29040" windowHeight="15840" tabRatio="500" activeTab="14" xr2:uid="{00000000-000D-0000-FFFF-FFFF00000000}"/>
  </bookViews>
  <sheets>
    <sheet name="Показатели рейтинга" sheetId="1" r:id="rId1"/>
    <sheet name="Кол-во мероприятий" sheetId="2" r:id="rId2"/>
    <sheet name="Беломорский МО" sheetId="3" state="hidden" r:id="rId3"/>
    <sheet name="Калевальский НМР" sheetId="4" state="hidden" r:id="rId4"/>
    <sheet name="Кемский МО" sheetId="5" state="hidden" r:id="rId5"/>
    <sheet name="Кондопожский МР" sheetId="6" state="hidden" r:id="rId6"/>
    <sheet name="Костомукшский МО" sheetId="7" state="hidden" r:id="rId7"/>
    <sheet name="Лахденпохский МО" sheetId="8" state="hidden" r:id="rId8"/>
    <sheet name="Лоухский МР" sheetId="9" state="hidden" r:id="rId9"/>
    <sheet name="Медвежьегорский МО" sheetId="10" state="hidden" r:id="rId10"/>
    <sheet name="Муезерский МО" sheetId="11" state="hidden" r:id="rId11"/>
    <sheet name="Олонецкий НМР" sheetId="12" state="hidden" r:id="rId12"/>
    <sheet name="Питкярантский МО" sheetId="13" state="hidden" r:id="rId13"/>
    <sheet name="Петрозаводский ГО" sheetId="14" state="hidden" r:id="rId14"/>
    <sheet name="Прионежский МР" sheetId="15" r:id="rId15"/>
    <sheet name="Пряжинский НМР" sheetId="16" state="hidden" r:id="rId16"/>
    <sheet name="Пудожский МР" sheetId="17" state="hidden" r:id="rId17"/>
    <sheet name="Сегежский МО" sheetId="18" state="hidden" r:id="rId18"/>
    <sheet name="Сортавальский МО" sheetId="19" state="hidden" r:id="rId19"/>
    <sheet name="Суоярвский МО" sheetId="20" state="hidden" r:id="rId20"/>
    <sheet name="Итоги соц.исследования" sheetId="21" r:id="rId21"/>
    <sheet name="СО НКО по районам и округам" sheetId="22" r:id="rId22"/>
  </sheets>
  <calcPr calcId="181029"/>
  <fileRecoveryPr repairLoad="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G243" i="20" l="1"/>
  <c r="H183" i="20"/>
  <c r="I149" i="20"/>
  <c r="H149" i="20"/>
  <c r="G123" i="20"/>
  <c r="G424" i="19"/>
  <c r="G380" i="19"/>
  <c r="H252" i="19"/>
  <c r="G239" i="19"/>
  <c r="H201" i="19"/>
  <c r="G190" i="19"/>
  <c r="I175" i="19"/>
  <c r="H175" i="19"/>
  <c r="G148" i="19"/>
  <c r="G311" i="18"/>
  <c r="H235" i="18"/>
  <c r="G220" i="18"/>
  <c r="H180" i="18"/>
  <c r="G171" i="18"/>
  <c r="I153" i="18"/>
  <c r="H153" i="18"/>
  <c r="G125" i="18"/>
  <c r="G265" i="17"/>
  <c r="H199" i="17"/>
  <c r="G193" i="17"/>
  <c r="I176" i="17"/>
  <c r="H176" i="17"/>
  <c r="G140" i="17"/>
  <c r="G293" i="16"/>
  <c r="H198" i="16"/>
  <c r="G193" i="16"/>
  <c r="I167" i="16"/>
  <c r="H167" i="16"/>
  <c r="G135" i="16"/>
  <c r="G512" i="15"/>
  <c r="G468" i="15"/>
  <c r="G395" i="15"/>
  <c r="H257" i="15"/>
  <c r="G236" i="15"/>
  <c r="I206" i="15"/>
  <c r="H206" i="15"/>
  <c r="G136" i="15"/>
  <c r="G447" i="14"/>
  <c r="G262" i="14"/>
  <c r="H233" i="14"/>
  <c r="G227" i="14"/>
  <c r="I215" i="14"/>
  <c r="H215" i="14"/>
  <c r="G190" i="14"/>
  <c r="G356" i="13"/>
  <c r="H255" i="13"/>
  <c r="G244" i="13"/>
  <c r="H181" i="13"/>
  <c r="I155" i="13"/>
  <c r="H155" i="13"/>
  <c r="G129" i="13"/>
  <c r="G346" i="12"/>
  <c r="H252" i="12"/>
  <c r="G242" i="12"/>
  <c r="H207" i="12"/>
  <c r="G191" i="12"/>
  <c r="I163" i="12"/>
  <c r="H163" i="12"/>
  <c r="G144" i="12"/>
  <c r="G459" i="11"/>
  <c r="G275" i="11"/>
  <c r="H241" i="11"/>
  <c r="G235" i="11"/>
  <c r="I194" i="11"/>
  <c r="H194" i="11"/>
  <c r="G135" i="11"/>
  <c r="G646" i="10"/>
  <c r="G597" i="10"/>
  <c r="H425" i="10"/>
  <c r="G396" i="10"/>
  <c r="H242" i="10"/>
  <c r="G231" i="10"/>
  <c r="I172" i="10"/>
  <c r="H172" i="10"/>
  <c r="G127" i="10"/>
  <c r="G190" i="9"/>
  <c r="H150" i="9"/>
  <c r="G139" i="9"/>
  <c r="I116" i="9"/>
  <c r="H116" i="9"/>
  <c r="G98" i="9"/>
  <c r="G469" i="8"/>
  <c r="G281" i="8"/>
  <c r="H185" i="8"/>
  <c r="G177" i="8"/>
  <c r="I148" i="8"/>
  <c r="H148" i="8"/>
  <c r="G120" i="8"/>
  <c r="G668" i="7"/>
  <c r="G610" i="7"/>
  <c r="G334" i="7"/>
  <c r="H251" i="7"/>
  <c r="G237" i="7"/>
  <c r="I184" i="7"/>
  <c r="H184" i="7"/>
  <c r="G137" i="7"/>
  <c r="G419" i="6"/>
  <c r="G376" i="6"/>
  <c r="G335" i="6"/>
  <c r="H320" i="6"/>
  <c r="G297" i="6"/>
  <c r="H228" i="6"/>
  <c r="G220" i="6"/>
  <c r="D218" i="6"/>
  <c r="H206" i="6" s="1"/>
  <c r="I206" i="6"/>
  <c r="G130" i="6"/>
  <c r="G441" i="5"/>
  <c r="G302" i="5"/>
  <c r="H188" i="5"/>
  <c r="G179" i="5"/>
  <c r="I151" i="5"/>
  <c r="H151" i="5"/>
  <c r="G120" i="5"/>
  <c r="G448" i="4"/>
  <c r="G378" i="4"/>
  <c r="G245" i="4"/>
  <c r="H210" i="4"/>
  <c r="G201" i="4"/>
  <c r="I168" i="4"/>
  <c r="H168" i="4"/>
  <c r="G137" i="4"/>
  <c r="G462" i="3"/>
  <c r="G416" i="3"/>
  <c r="G299" i="3"/>
  <c r="G259" i="3"/>
  <c r="H182" i="3"/>
  <c r="G167" i="3"/>
  <c r="I137" i="3"/>
  <c r="H137" i="3"/>
  <c r="G121" i="3"/>
  <c r="V2" i="2"/>
  <c r="U2" i="2"/>
  <c r="AB2" i="1"/>
  <c r="AC2" i="1" s="1"/>
  <c r="Z2" i="1"/>
  <c r="Y2" i="1"/>
  <c r="T2" i="1"/>
  <c r="R2" i="1"/>
  <c r="Q2" i="1"/>
  <c r="O2" i="1"/>
  <c r="P2" i="1" s="1"/>
  <c r="N2" i="1"/>
  <c r="M2" i="1"/>
  <c r="K2" i="1"/>
  <c r="L2" i="1" s="1"/>
  <c r="AD2" i="1" l="1"/>
</calcChain>
</file>

<file path=xl/sharedStrings.xml><?xml version="1.0" encoding="utf-8"?>
<sst xmlns="http://schemas.openxmlformats.org/spreadsheetml/2006/main" count="22011" uniqueCount="10056">
  <si>
    <t>Наименование муниципального района / городского округа / муниципального округа</t>
  </si>
  <si>
    <r>
      <rPr>
        <b/>
        <sz val="12"/>
        <rFont val="Merriweather"/>
        <charset val="1"/>
      </rPr>
      <t xml:space="preserve">
Доля граждан положит. оценивающих межнац и межконф. отн. в 2025 году (исходя из целевого значения на 2026 год 79%)
</t>
    </r>
    <r>
      <rPr>
        <b/>
        <sz val="12"/>
        <color rgb="FFFF0000"/>
        <rFont val="Merriweather"/>
        <charset val="1"/>
      </rPr>
      <t>вес показателя 15</t>
    </r>
  </si>
  <si>
    <r>
      <rPr>
        <b/>
        <sz val="12"/>
        <rFont val="Merriweather"/>
        <charset val="1"/>
      </rPr>
      <t xml:space="preserve">Уровень общероссийской гражданской идентичности
</t>
    </r>
    <r>
      <rPr>
        <b/>
        <sz val="12"/>
        <color rgb="FFFF0000"/>
        <rFont val="Merriweather"/>
        <charset val="1"/>
      </rPr>
      <t>вес показателя 15</t>
    </r>
  </si>
  <si>
    <r>
      <rPr>
        <b/>
        <sz val="12"/>
        <rFont val="Merriweather"/>
        <charset val="1"/>
      </rPr>
      <t xml:space="preserve">Общее число мероприятий
</t>
    </r>
    <r>
      <rPr>
        <b/>
        <sz val="12"/>
        <color rgb="FFFF0000"/>
        <rFont val="Merriweather"/>
        <charset val="1"/>
      </rPr>
      <t>вес показателя 5</t>
    </r>
  </si>
  <si>
    <r>
      <rPr>
        <b/>
        <sz val="12"/>
        <rFont val="Merriweather"/>
        <charset val="1"/>
      </rPr>
      <t xml:space="preserve">Общее число участников
</t>
    </r>
    <r>
      <rPr>
        <b/>
        <sz val="12"/>
        <color rgb="FFFF0000"/>
        <rFont val="Merriweather"/>
        <charset val="1"/>
      </rPr>
      <t>вес показателя 5</t>
    </r>
  </si>
  <si>
    <r>
      <rPr>
        <b/>
        <sz val="12"/>
        <rFont val="Merriweather"/>
        <charset val="1"/>
      </rPr>
      <t xml:space="preserve">Охват
</t>
    </r>
    <r>
      <rPr>
        <b/>
        <sz val="12"/>
        <color rgb="FFFF0000"/>
        <rFont val="Merriweather"/>
        <charset val="1"/>
      </rPr>
      <t>вес 15</t>
    </r>
  </si>
  <si>
    <r>
      <rPr>
        <b/>
        <sz val="12"/>
        <rFont val="Merriweather"/>
        <charset val="1"/>
      </rPr>
      <t xml:space="preserve">Общее число публикаций в СМИ
</t>
    </r>
    <r>
      <rPr>
        <b/>
        <sz val="12"/>
        <color rgb="FFFF0000"/>
        <rFont val="Merriweather"/>
        <charset val="1"/>
      </rPr>
      <t>вес 5</t>
    </r>
  </si>
  <si>
    <r>
      <rPr>
        <b/>
        <sz val="12"/>
        <rFont val="Merriweather"/>
        <charset val="1"/>
      </rPr>
      <t xml:space="preserve">Оценка по проектам НКО
</t>
    </r>
    <r>
      <rPr>
        <b/>
        <sz val="12"/>
        <color rgb="FFFF0000"/>
        <rFont val="Merriweather"/>
        <charset val="1"/>
      </rPr>
      <t>вес 5</t>
    </r>
  </si>
  <si>
    <r>
      <rPr>
        <b/>
        <sz val="12"/>
        <rFont val="Merriweather"/>
        <charset val="1"/>
      </rPr>
      <t xml:space="preserve">Оценка за ответственного
</t>
    </r>
    <r>
      <rPr>
        <b/>
        <sz val="12"/>
        <color rgb="FFFF0000"/>
        <rFont val="Merriweather"/>
        <charset val="1"/>
      </rPr>
      <t>вес 3</t>
    </r>
  </si>
  <si>
    <r>
      <rPr>
        <b/>
        <sz val="12"/>
        <rFont val="Merriweather"/>
        <charset val="1"/>
      </rPr>
      <t xml:space="preserve">Оценка за КС
</t>
    </r>
    <r>
      <rPr>
        <b/>
        <sz val="12"/>
        <color rgb="FFFF0000"/>
        <rFont val="Merriweather"/>
        <charset val="1"/>
      </rPr>
      <t>вес 2</t>
    </r>
  </si>
  <si>
    <r>
      <rPr>
        <b/>
        <sz val="12"/>
        <rFont val="Merriweather"/>
        <charset val="1"/>
      </rPr>
      <t xml:space="preserve">Оценка за наличие Плана
</t>
    </r>
    <r>
      <rPr>
        <b/>
        <sz val="12"/>
        <color rgb="FFFF0000"/>
        <rFont val="Merriweather"/>
        <charset val="1"/>
      </rPr>
      <t>вес 6</t>
    </r>
  </si>
  <si>
    <r>
      <rPr>
        <b/>
        <sz val="12"/>
        <rFont val="Merriweather"/>
        <charset val="1"/>
      </rPr>
      <t xml:space="preserve">Доля мероприятий, посвященных русской культуре в общем числе этнокультурных мероприятий (исходя из целевого значения на 2026 год 22%)
</t>
    </r>
    <r>
      <rPr>
        <b/>
        <sz val="12"/>
        <color rgb="FFFF0000"/>
        <rFont val="Merriweather"/>
        <charset val="1"/>
      </rPr>
      <t>вес 12</t>
    </r>
  </si>
  <si>
    <r>
      <rPr>
        <b/>
        <sz val="12"/>
        <rFont val="Merriweather"/>
        <charset val="1"/>
      </rPr>
      <t xml:space="preserve">Доля иностранных граждан, охваченных мероприятиями по адаптации (исходя из целевого значения на 2026 год 15%)
</t>
    </r>
    <r>
      <rPr>
        <b/>
        <sz val="12"/>
        <color rgb="FFFF0000"/>
        <rFont val="Merriweather"/>
        <charset val="1"/>
      </rPr>
      <t>вес 12</t>
    </r>
  </si>
  <si>
    <t>ИТОГ</t>
  </si>
  <si>
    <t>Прионежский муниципальный район</t>
  </si>
  <si>
    <t xml:space="preserve">Укрепление единства </t>
  </si>
  <si>
    <t>Этнокультурное развитие</t>
  </si>
  <si>
    <t>Экстремизм и терроризм</t>
  </si>
  <si>
    <t>Патриотическое и духовно-нрав. воспитание</t>
  </si>
  <si>
    <t>Поддержка участников СВО</t>
  </si>
  <si>
    <t>Адаптация иностранных граждан</t>
  </si>
  <si>
    <t>Развитие коренного населения</t>
  </si>
  <si>
    <t>Мероприятия с религиозными объединениями</t>
  </si>
  <si>
    <t>Общее число мероприятий/кол-во участников</t>
  </si>
  <si>
    <t>1.1 Численность населения муниципального района/муниципального округа/городского округа на 01 января текущего года, 
человек</t>
  </si>
  <si>
    <t>1.2 Наличие местных национальных общественных объединений (в том числе национально-культурных автономий), отделений, филиалов региональных национальных общественных объединений на территории муниципального района/муниципального округа/городского округа</t>
  </si>
  <si>
    <t>нет</t>
  </si>
  <si>
    <t>При положительном ответе заполните таблицу</t>
  </si>
  <si>
    <t>1.3 Наименование национального общественного объединения</t>
  </si>
  <si>
    <t>Ф.И.О. руководителя 
национального общественного объединения</t>
  </si>
  <si>
    <t>Контактные данные 
(адрес, тел./факс, e-mail)</t>
  </si>
  <si>
    <t>Количество членов объединения</t>
  </si>
  <si>
    <t>Оценка деятельности объединения</t>
  </si>
  <si>
    <t>Мероприятия, проведенные объединением при поддержке Администрации</t>
  </si>
  <si>
    <t>1. Местная религиозная организация православный Приход храма преподобных Зосимы, Савватия и Германа Соловецких города Беломорска Костомукшской Епархии Русской Православной Церкви (Московкий Патриархат)</t>
  </si>
  <si>
    <t>Баруев Александр Михайлович (настоятель)</t>
  </si>
  <si>
    <t>186500, Республика Карелия, Беломорский р-н, г Беломорск, ул. Новое Ковжино, д. 13, кв. 1</t>
  </si>
  <si>
    <t>2. Местная религиозная организация православный Приход храма
  Пресвятой Троицы п. Летнереченский Беломорского района Костомукшской Епархии
  Русской Православной Церкви (Московский Патриархат)</t>
  </si>
  <si>
    <t xml:space="preserve"> Островский Виктор Владимирович (настоятель)</t>
  </si>
  <si>
    <t>186550, Республика Карелия, Беломорский район, поселок Летнереченский</t>
  </si>
  <si>
    <t>Местная религиозная организация православный Приход храма Покрова Богородицы села Сумский Посад Беломорского района Костомукшской Епархии Русской Православной Церкви</t>
  </si>
  <si>
    <t>Неугодов Андрей Михайлович (настоятель)</t>
  </si>
  <si>
    <t>186500, Республика Карелия, Беломорский район, город Беломорск, Поморская ул., д. 10</t>
  </si>
  <si>
    <t>Местная религиозная организация Беломорская Церковь христиан веры евангельской «Благодать»</t>
  </si>
  <si>
    <t>Коржавин Денис Александрович (пастор)</t>
  </si>
  <si>
    <t>186500, Республика Карелия, Беломорский район, город Беломорск, Ленинская ул., д. 16</t>
  </si>
  <si>
    <t>Местная религиозная организация Летнереченская Церковь христиан веры евангельской</t>
  </si>
  <si>
    <t>Маклаков Валентин Николаевич (пастор)</t>
  </si>
  <si>
    <t>186550, Республика Карелия, Беломорский район, поселок Летнереченский, Школьная ул., д.47</t>
  </si>
  <si>
    <t>Местная религиозная организация православный Приход храма Сретения Господня села Колежма Беломорского района Костомукшской Епархии Русской Православной Церкви (Московский Патриархат</t>
  </si>
  <si>
    <t>186522, Республика Карелия, Беломорский район, село Колежма, д. 27</t>
  </si>
  <si>
    <t>Местная религиозная организация православный Приход храма Всех Святых в земле Российской просиявших поселка Сосновец Беломорского района Костомукшской Епархии Русской Православной Церкви (Московский Патриархат)</t>
  </si>
  <si>
    <t>Местная религиозная организация православный Приход храма Спаса Нерукотворного деревни Тунгуда Беломорского района Костомукшской Епархии Русской Православной Церкви (Московский Патриархат)</t>
  </si>
  <si>
    <t>Местная религиозная организация православный Приход храма святителя Николая села Нюхча Беломорского района Костомукшской Епархии Русской Православной Церкви (Московский Патриархат)</t>
  </si>
  <si>
    <t>186500, Республика Карелия, Беломорский район, село Нюхча, д. 26</t>
  </si>
  <si>
    <t>Местная религиозная организация православный Приход храма Смоленской иконы Божией Матери деревни Сухое Беломорского района Костомукшской Епархии Русской Православной Церкви (Московский Патриархат)</t>
  </si>
  <si>
    <t>Местная религиозная организация православный Приход храма святых апостолов Петра и Павла села Вирма Беломорского района Костомукшской Епархии Русской Православной Церкви (Московский Патриархат)</t>
  </si>
  <si>
    <t>Местная религиозная организация православный Приход храма Святителя Николая деревни Шижня Беломорского района Костомукшской Епархии Русской Православной Церкви (Московский Патриархат)</t>
  </si>
  <si>
    <t>186532, Республика Карелия, Беломорский район, деревня Шижня, ул. Степанова, д. 28</t>
  </si>
  <si>
    <t>Местная религиозная организация православный Приход храма великомученицы Варвары поселка Золотец Беломорского района Костомукшской Епархии Русской Православной Церкви (Московский Патриархат)</t>
  </si>
  <si>
    <t>Местная религиозная организация православный Приход храма Рождества Богородицы поселка Пушной Беломорского района Костомукшской Епархии Русской Православной Церкви (Московский Патриархат)</t>
  </si>
  <si>
    <t>186523, Республика Карелия, Беломорский район, поселок Пушной, Лехтинская ул., д. 11</t>
  </si>
  <si>
    <t>1.4 Наличие на территории муниципального района/муниципального округа/городского округа казачьих обществ</t>
  </si>
  <si>
    <t>Наименование казачьего общества</t>
  </si>
  <si>
    <t>Ф.И.О. руководителя казачьего общества</t>
  </si>
  <si>
    <t>Количество членов казачьего общества</t>
  </si>
  <si>
    <t>Оценка деятельности казачьего общества</t>
  </si>
  <si>
    <t>Мероприятия, проведенные казаьчим обществом при поддержке Администрации</t>
  </si>
  <si>
    <t>Внесено ли казачье общество в государственный реестр казачьих обществ в Российской Федерации</t>
  </si>
  <si>
    <t xml:space="preserve">1. </t>
  </si>
  <si>
    <t xml:space="preserve">2. </t>
  </si>
  <si>
    <t>…</t>
  </si>
  <si>
    <t>1.5 Наличие на территории муниципального образования национальных общественных объединений, религиозных организаций и групп, чья деятельность, по мнению органа местного самоуправления, способствует возникновению напряженности в межнациональных и межконфессиональных отношениях</t>
  </si>
  <si>
    <t>Наименование</t>
  </si>
  <si>
    <t>Ф.И.О. руководителя</t>
  </si>
  <si>
    <t>В чем выразилась угроза разжигания межэтнического конфликта</t>
  </si>
  <si>
    <t>Принятые органом местного самоуправления меры</t>
  </si>
  <si>
    <t>1.6 Конфликтные ситуации, имевшие место в сфере межнациональных и межконфессиональных отношений на территории муниципального района/муниципального округа/городского округа в отчетный период</t>
  </si>
  <si>
    <t>Краткое описание ситуации</t>
  </si>
  <si>
    <t>Предположительные причины</t>
  </si>
  <si>
    <t>Позиции сторон</t>
  </si>
  <si>
    <t>Меры, принятые ОМСУ и институтами гражданского общества для урегулирования конфликта</t>
  </si>
  <si>
    <t>Ситуация в настоящее время (состояние и стадии конфликтной ситуации, прогноз развития событий)</t>
  </si>
  <si>
    <r>
      <rPr>
        <b/>
        <sz val="10"/>
        <color rgb="FF000000"/>
        <rFont val="Arial"/>
        <charset val="1"/>
      </rPr>
      <t xml:space="preserve">1.7 Наличие поступивших в органы местного самоуправления района обращений, жалоб и предложений от граждан по вопросам межнациональных и межконфессиональных отношений на территории муниципального района/муниципального округа/городского округа, фактов </t>
    </r>
    <r>
      <rPr>
        <b/>
        <sz val="10"/>
        <rFont val="Arial"/>
        <family val="2"/>
        <charset val="1"/>
      </rPr>
      <t>дискриминации по признаку национальной и языковой принадлежности</t>
    </r>
  </si>
  <si>
    <t>Ф.И.О. 
обратившегося гражданина</t>
  </si>
  <si>
    <t>Адрес и телефон 
обратившегося гражданина</t>
  </si>
  <si>
    <t>Содержание обращения</t>
  </si>
  <si>
    <t>Принятые меры</t>
  </si>
  <si>
    <t>1.8 Наличие поступивших в органы местного самоуправления района/округа обращений, жалоб и предложений от граждан по вопросам реализации прав на национальное (этнокультурное) развитие, защиту исконной среды обитания и традиционного образа жизни коренных народов (русские, карелы, вепсы)</t>
  </si>
  <si>
    <t>1.9 Наличие поступивших в органы местного самоуправления района/округа обращений, жалоб и предложений от граждан по вопросам свободы совести и вероисповедания</t>
  </si>
  <si>
    <t>1.10 Наличие размещенных в средствах массовой информации материалов, способствующих возникновению напряженности в межнациональных и межконфессиональных отношениях</t>
  </si>
  <si>
    <t>Название средства массовой информации, в котором размещены материалы экстремистской направленности</t>
  </si>
  <si>
    <t>Дата и номер выхода</t>
  </si>
  <si>
    <t>Авторство</t>
  </si>
  <si>
    <t>Краткое содержание статьи, информационного материала</t>
  </si>
  <si>
    <t>Оценка деятельности организации</t>
  </si>
  <si>
    <t>1.11 Количество материалов, внесенных в федеральный список экстремистских материалов, выявленных органами местного самоуправления на территории муниципального района/муниципального округа/городского округа</t>
  </si>
  <si>
    <t>Наименование материала</t>
  </si>
  <si>
    <t>Место, в котором выявлен материал</t>
  </si>
  <si>
    <t>Номер в федеральном списке экстремистских материалов</t>
  </si>
  <si>
    <t>1.12 Оценка органом местного самоуправления ситуации в сфере межнациональных и межконфессиональных отношений на территории муниципального района/муниципального округа/городского округа</t>
  </si>
  <si>
    <t>Спокойная</t>
  </si>
  <si>
    <t>1.13 Данные социологических опросов и исследований по вопросам межнациональных и межконфессиональных отношений, проведенных на территории муниципального района/муниципального округа/городского округа</t>
  </si>
  <si>
    <t>Инициатор опроса</t>
  </si>
  <si>
    <t>Кем проводился опрос</t>
  </si>
  <si>
    <t>Результаты опроса</t>
  </si>
  <si>
    <t>Меры, принятые органом местного самоуправления, по результатам опроса</t>
  </si>
  <si>
    <t>2.1 Сведения о структуре и подразделении, специалисте органа местного самоуправления, в чьей компетенции находятся вопросы межнациональных и межконфессиональных отношений, а также поддержки социально ориентированных некоммерческих организаций</t>
  </si>
  <si>
    <t>да</t>
  </si>
  <si>
    <t>Полное наименование структуры и подразделения</t>
  </si>
  <si>
    <t>Ф.И.О. руководителей структуры и подразделения, а также специалистов, ответственных за направление</t>
  </si>
  <si>
    <t>Почтовый адрес, телефон,
факс, e-mail</t>
  </si>
  <si>
    <t>Беломорский муниципальный округ</t>
  </si>
  <si>
    <t>Котинова Елена Геннадиевна, заместитель главы администрации Беломорского муниципального округа</t>
  </si>
  <si>
    <t xml:space="preserve">186500, Республика Карелия, г. Беломорск, ул. Ленинская, д.9, т.5-44-01; belsocadm@belomorsk-mo.ru </t>
  </si>
  <si>
    <t>2.2 Наличие утвержденного плана мероприятий (муниципальной программы), направленного на реализацию полномочий в сфере реализации государственной национальной политики с указанием реквизитов распорядительного акта</t>
  </si>
  <si>
    <t>Наименование и реквизиты утвержденного плана мероприятий</t>
  </si>
  <si>
    <t>О внесении изменений в План мероприятий по реализации Стратегии государственной национальной политики Российской Федерации на период до 2036 года на территории Беломорского муниципальног округа на 2026-2028 годы, утвержденный постановлением администрации Беломорского муниципальног округа №49 от 30 января 2026 года "Об утверждении Плана мероприятий по реализации Стратегии государственной национальной политики Российской Федерации на период до 2023 года на территории Беломорского муниципального округа на 2026-2028 годы"</t>
  </si>
  <si>
    <r>
      <rPr>
        <b/>
        <sz val="10"/>
        <color rgb="FF000000"/>
        <rFont val="Cambria"/>
        <charset val="1"/>
      </rPr>
      <t xml:space="preserve">Внесены изменения в соответствии с Указом Президента Российской Федерации от 25 ноября 2025 года №858 Об утверждении Стратегии государственной национальной политики Российской Федерации
</t>
    </r>
    <r>
      <rPr>
        <b/>
        <sz val="10"/>
        <color rgb="FFFF0000"/>
        <rFont val="Cambria"/>
        <charset val="1"/>
      </rPr>
      <t>(письмо Министерства №1498/01-15/МНП-и от 20.03.2026)</t>
    </r>
  </si>
  <si>
    <t>2.3 Наличие утвержденного плана мероприятий по социально-культурной адаптации иностранных граждан на территории муниципального района/муниципального округа/городского округа с указанием реквизитов распорядительного акта</t>
  </si>
  <si>
    <t>План основных мероприятий по социальной и культурной адаптации иностранных граждан на территории Беломорского муниципального округа на 2026 года, утвержден исполняющим обязанности главы Беломорского муниципального округа Е.Г.Котиновой от 12 декабря 2025 года</t>
  </si>
  <si>
    <r>
      <rPr>
        <b/>
        <sz val="10"/>
        <color rgb="FF000000"/>
        <rFont val="Arial"/>
        <charset val="1"/>
      </rPr>
      <t xml:space="preserve">Внесены изменения в соответствии с </t>
    </r>
    <r>
      <rPr>
        <b/>
        <sz val="10"/>
        <color rgb="FF000000"/>
        <rFont val="Arial"/>
        <family val="2"/>
        <charset val="1"/>
      </rPr>
      <t>Комплексным планом мероприятий по реализации стратегии государственной национальной политики Российской Федерации на период до 2036 года на территории Республики Карелия на 2026-2028 годы, утвержденного распоряжением Правительства Республики Карелия от 30 января 2025 года №53р-П
(</t>
    </r>
    <r>
      <rPr>
        <b/>
        <sz val="10"/>
        <color rgb="FFFF0000"/>
        <rFont val="Arial"/>
        <family val="2"/>
        <charset val="1"/>
      </rPr>
      <t>письмо Министерства №59/01-16/МНПДСП-и 03.02.2026</t>
    </r>
    <r>
      <rPr>
        <b/>
        <sz val="10"/>
        <color rgb="FF000000"/>
        <rFont val="Arial"/>
        <family val="2"/>
        <charset val="1"/>
      </rPr>
      <t>)</t>
    </r>
  </si>
  <si>
    <t>2.4 Муниципальные программы и непрограммные виды финансирования в сфере межнациональных и межконфессиональных отношений, поддержки коренных народов Республики Карелия (карелы, вепсы, этнолокальные группы коренного русского населения (заонежане, пудожане, поморы)</t>
  </si>
  <si>
    <t>Наименование муниципальной программы (бюджетной строки) или других источников</t>
  </si>
  <si>
    <t>Реквизиты нормативного правового акта</t>
  </si>
  <si>
    <t>Наличие раздела в муниципальной программе</t>
  </si>
  <si>
    <t>Годовой объем финансирования в вышеуказанной сфере, рублей</t>
  </si>
  <si>
    <t>Муниципальная программа "Развитие культуры на 2024-2030 гг на территории Беломорского муниципального округа Республики Карелия"</t>
  </si>
  <si>
    <t>Постановление администрации Беломорского муниципального округа №46 от 27.12.2023</t>
  </si>
  <si>
    <t>Основная деятельность учреждений, подведомственных администрации Беломорского муниципальногоо округа</t>
  </si>
  <si>
    <t>2.5 Перечень проведенных на территории муниципального района/муниципального округа/городского округа мероприятий, направленных на укрепление единства российской нации</t>
  </si>
  <si>
    <t>Общее количество проведенных мероприятий</t>
  </si>
  <si>
    <t>Общее количество участников</t>
  </si>
  <si>
    <t>Наименование мероприятия</t>
  </si>
  <si>
    <t>Дата проведения</t>
  </si>
  <si>
    <t>Краткое описание мероприятия / итоги реализации</t>
  </si>
  <si>
    <t>Количество участников</t>
  </si>
  <si>
    <t>Организаторы (контактные данные)</t>
  </si>
  <si>
    <t>Викторина "Единство народов сила России"</t>
  </si>
  <si>
    <t>апрель</t>
  </si>
  <si>
    <t>Викторина о Родине и дужбе  между народами</t>
  </si>
  <si>
    <t>Нюхотская сельская библиотека</t>
  </si>
  <si>
    <t>Общероссийсская акция "Библионочь" - Единство народов - сила России"</t>
  </si>
  <si>
    <t>Цикл мероприятий раскрывающмх тему единства народов России</t>
  </si>
  <si>
    <t>Библиотеки МБУК "Беломорская ЦБС</t>
  </si>
  <si>
    <t>Информационный час "Россия - Белоруссия, дружба на века"</t>
  </si>
  <si>
    <t>История братских народов, русских и белорусов</t>
  </si>
  <si>
    <t>Вирандозерская сельская библиотека</t>
  </si>
  <si>
    <t>Мастер класс "Люблю тебя моя Россия"</t>
  </si>
  <si>
    <t>июнь</t>
  </si>
  <si>
    <t>Ребята приняли участие в создании ярких медалей в форме солнышка. Эти медали стали настоящим символом любви к Родине, ведь каждая из них украшалась надписью "Я люблю тебя, Россия!".</t>
  </si>
  <si>
    <t>Ново- Машезерская сельская библиотека</t>
  </si>
  <si>
    <t>Музыкально -игровая программа "Народов много  - родина одна"</t>
  </si>
  <si>
    <t>Музыкально -игровое путешествие путешествием в мир традиций, обычаев разных народов, веками живущими в мире и согласии на одной земле.</t>
  </si>
  <si>
    <t>Пушнинская сельская библиотека</t>
  </si>
  <si>
    <t>Тематическая викторина "Широка страна моя родая"</t>
  </si>
  <si>
    <t>Викторина посвящена России, её истории, географии, культуре и государственным символам.</t>
  </si>
  <si>
    <t>Сосновецкая сельская библиотека</t>
  </si>
  <si>
    <t>Квест "Тайны народов России"</t>
  </si>
  <si>
    <t>В игровой форме ребяа познакомились с традиуиями и культурой народов россии</t>
  </si>
  <si>
    <t>Бнломорская централная модельная библиотека</t>
  </si>
  <si>
    <t>Интелектуальная игра "По просторам России"</t>
  </si>
  <si>
    <t>Юные читатели проверили свои знания о России: ответили на вопросы блиц-опроса, вспомнили названия городов и рек, а также узнали, как называют жителей разных городов.В завершение игры участники вместе вспомнили официальные и неофициальные символы и знаменитые народные промыслы, которые делают Россию уникальной и неповторимой.</t>
  </si>
  <si>
    <t>Беломорская центральная модельная библиотека</t>
  </si>
  <si>
    <t>У нас одна страна, у нас одна семья</t>
  </si>
  <si>
    <t xml:space="preserve">6.05.2026 </t>
  </si>
  <si>
    <t>Классный час</t>
  </si>
  <si>
    <t>МОУ "Золотецкая ООШ"</t>
  </si>
  <si>
    <t>Игры народов России</t>
  </si>
  <si>
    <t>Спортивные игры</t>
  </si>
  <si>
    <t>Здравствуй, русская матрешка!</t>
  </si>
  <si>
    <t>Досуг</t>
  </si>
  <si>
    <t>ЦРР-детский сад "Родничок</t>
  </si>
  <si>
    <t>Танцы народов России</t>
  </si>
  <si>
    <t>Развлечение</t>
  </si>
  <si>
    <t>Народные куклы</t>
  </si>
  <si>
    <t>Познавательная беседа</t>
  </si>
  <si>
    <t>Викторина, посвященная Дню независимости России</t>
  </si>
  <si>
    <t>Викторина - досуговая площадка "Ура, каникулы!"</t>
  </si>
  <si>
    <t>МОУ "Сумпосадская СОШ"</t>
  </si>
  <si>
    <t>2.6 Перечень проведенных на территории муниципального района/муниципального округа/городского округа мероприятий, направленных на этнокультурное развитие населения</t>
  </si>
  <si>
    <r>
      <rPr>
        <b/>
        <sz val="10"/>
        <color rgb="FF000000"/>
        <rFont val="Arial"/>
        <charset val="1"/>
      </rPr>
      <t xml:space="preserve">Доля мероприятий, посвященных русской культуре
</t>
    </r>
    <r>
      <rPr>
        <b/>
        <sz val="10"/>
        <color rgb="FFFF0000"/>
        <rFont val="Arial"/>
        <charset val="1"/>
      </rPr>
      <t>(целевой показатель в 2026 году - 22%
в 2036 году - 30%)</t>
    </r>
  </si>
  <si>
    <r>
      <rPr>
        <b/>
        <sz val="10"/>
        <color rgb="FF000000"/>
        <rFont val="Arial"/>
        <charset val="1"/>
      </rPr>
      <t xml:space="preserve">мероприятие посвящено популяризации РУССКОЙ культуры и РУССКОГО языка
</t>
    </r>
    <r>
      <rPr>
        <b/>
        <sz val="10"/>
        <color rgb="FFFF0000"/>
        <rFont val="Arial"/>
        <charset val="1"/>
      </rPr>
      <t>(да/нет)</t>
    </r>
  </si>
  <si>
    <t>Викторина "Сундучок традиций"</t>
  </si>
  <si>
    <t>Ведущая мероприятия познакомила участников с народными традициями и культурным наследием России. Рассказала о старинных традициях, обычаях и обрядах, которые передавались из поколения в поколение.</t>
  </si>
  <si>
    <t>Ново-Машезерская сельская библиотека</t>
  </si>
  <si>
    <t>Нет</t>
  </si>
  <si>
    <t>Мастер-класс "Тряпичная кукла как хранитель семейных тадиций на руси"</t>
  </si>
  <si>
    <t>май</t>
  </si>
  <si>
    <t>Изготовление тряпичной куклы. История появления куклы на Руси. Кукла как память культуры.</t>
  </si>
  <si>
    <t>Да</t>
  </si>
  <si>
    <t>Эколого краеведческая игра "Знай свой край"</t>
  </si>
  <si>
    <t>Путешествием в мир природы и истории родного края.</t>
  </si>
  <si>
    <t>Познвательный час "Край в котором я живу"</t>
  </si>
  <si>
    <t>История Карелии, ее  природа, культуруа,традиции.</t>
  </si>
  <si>
    <t>Краеведческий видео -час "Мой край карелией зовется"</t>
  </si>
  <si>
    <t>Мероприятие приурочено Дню республики и раскрывает красоту родного края.</t>
  </si>
  <si>
    <t>Познавательно -игровая программа "Традиции и обычаи карельского края"</t>
  </si>
  <si>
    <t xml:space="preserve">Виртуальное путешествие в прошлое наших предков. О традициях и обычаях карел. При помощи карельских игр «Сеть да рыба», «Вороны на поле», карельских пословиц и загадок ребята узнали много нового о карелах. </t>
  </si>
  <si>
    <t>Летнереченская сельская библиотека</t>
  </si>
  <si>
    <t>Громкие чтения "Карельская сказка в гостях у ребят"</t>
  </si>
  <si>
    <t>Комментированное чтение карельских скзаок</t>
  </si>
  <si>
    <t>Классный час "Вместе мы едины"</t>
  </si>
  <si>
    <t>Классный час с учащимися 5-9 классов</t>
  </si>
  <si>
    <t>Экскурсия в павильон Бесовы следки</t>
  </si>
  <si>
    <t>Экскурсия и мастер-класс по росписи шопера изображениями Петроглифов</t>
  </si>
  <si>
    <t>Волшебные узоры карельской вышивки</t>
  </si>
  <si>
    <t>Познавательный час</t>
  </si>
  <si>
    <t>Во поле береза стояла</t>
  </si>
  <si>
    <t>Музыкальное развлечение</t>
  </si>
  <si>
    <t>Участие обучающихся 4б класса МОУ "Беломорская СОШ №3" в квест-игре "Тайны народов России"</t>
  </si>
  <si>
    <t>Для учащихся 4«Б» класса школы №3 прошел увлекательный квест «Тайны народов России», посвящённый Году единства народов России. Главная цель квеста — в игровой форме напомнить участникам о важности единства разных народов, проживающих в нашей стране, и показать, что сила России — в многообразии культур и традиций.</t>
  </si>
  <si>
    <t>Щуковская С.О., Беломорская модельная бюиблиотека.</t>
  </si>
  <si>
    <t>Великий, могучий русский язык</t>
  </si>
  <si>
    <t>Квест</t>
  </si>
  <si>
    <t>МАОУ ДО "Беломорский ЦДО"</t>
  </si>
  <si>
    <t>муниципальный фестиваль декоративно-прикладного творчества «Радуга ремёсел».</t>
  </si>
  <si>
    <t>конкурсныое мероприятие</t>
  </si>
  <si>
    <t>Интеллектуальная дуэль "Пушкинский узор"</t>
  </si>
  <si>
    <t>командная игра</t>
  </si>
  <si>
    <t>МК "Карельские калачики"</t>
  </si>
  <si>
    <t>мастер клас по выпечке</t>
  </si>
  <si>
    <t>«Наследие каменного века»</t>
  </si>
  <si>
    <t>Игра</t>
  </si>
  <si>
    <t>МОУ «Сосновецкая СОШ»(п. Пушной)</t>
  </si>
  <si>
    <t>«Дружба народов»</t>
  </si>
  <si>
    <t xml:space="preserve">30.04.26 г. </t>
  </si>
  <si>
    <t>Игра - викторина</t>
  </si>
  <si>
    <t>МОУ «Сосновецкая СОШ»(п. Сосновец, п. Пушной)</t>
  </si>
  <si>
    <t>Выставка "Сказания Поморского берега"</t>
  </si>
  <si>
    <t>Апрель - июнь 2026</t>
  </si>
  <si>
    <t>Знакомство с традиционной культурой и бытом</t>
  </si>
  <si>
    <t>МБУ "Беломорский краеведческий музей"</t>
  </si>
  <si>
    <t>Временная выставка "Детали поморского женского костюма"</t>
  </si>
  <si>
    <t>Этнокультурное развитие населения</t>
  </si>
  <si>
    <t>Временная выставка "Ажурная быль Беломорья"</t>
  </si>
  <si>
    <t>Апрель, май 2026</t>
  </si>
  <si>
    <t>Знакомство с традициями ДПИ</t>
  </si>
  <si>
    <t>Школа "Золотное шитье"</t>
  </si>
  <si>
    <t>Популяризация традиционного поморского ДПИ</t>
  </si>
  <si>
    <t>Временная выставка "Беломорская База гослова рыбы. Страницы прошлого в артефактах"</t>
  </si>
  <si>
    <t>Выставка посвящена работе градообразующего предприятия Беломорска.</t>
  </si>
  <si>
    <t>Курсы "Кройка и шитье"</t>
  </si>
  <si>
    <t>Аперль-июнь 2026</t>
  </si>
  <si>
    <t>Популяризация детского прикладного творчества</t>
  </si>
  <si>
    <t>Мастер-класс "Крупяничка"</t>
  </si>
  <si>
    <t>Апрель 2026</t>
  </si>
  <si>
    <t>МБУ "Беломорский краеведческий музей</t>
  </si>
  <si>
    <t>Мпмстер-класс "Хранительница"</t>
  </si>
  <si>
    <t>Музейно-оборазовательное занятие "Народные ремесла"</t>
  </si>
  <si>
    <t>Изучение народных ремесел Карелии</t>
  </si>
  <si>
    <t>Мастер-класс "Заяц - яйцо"</t>
  </si>
  <si>
    <t>2.7 Перечень проведенных на территории муниципального района/муниципального округа/городского округа мероприятий, направленных на профилактику экстремизма и терроризма</t>
  </si>
  <si>
    <t>Безопасность</t>
  </si>
  <si>
    <t>Инструктаж для обучающихся</t>
  </si>
  <si>
    <t>Беседа с сотрудниками правоохранительных органов</t>
  </si>
  <si>
    <t>Беседа правового характера</t>
  </si>
  <si>
    <t>Беседа с воспитанниками "Незнакомец на улице"</t>
  </si>
  <si>
    <t>Тематическая беседа</t>
  </si>
  <si>
    <t>Беседа "Обнаружение незнакомого предмета во время прогулки"</t>
  </si>
  <si>
    <t>Инструктаж с воспитанниками</t>
  </si>
  <si>
    <t>Беседа с обучающимися 11-х классов по теме "Антитеррористическая защищенность"</t>
  </si>
  <si>
    <t>Для обучающихся МОУ "Беломорская СОШ №3" прошли беседы по теме «Антитеррористическая защищенность, профилактика и противодействие экстримизму и терроризму». Перед ребятами выступили сотрудники ОМВД России «Беломорское» Рябинин П.Л. и Матышева О.И., а также сотрудники надзорной деятельности профилактической работы по Беломорскому и Сегежскому районам УНД и ПР ГУ МЧС России по республике Карелия Таранов П.К., Клоков В.И., Колосенок В. А. В ходе беседы, учащиеся познакомились с значением понятия «кибертерроризм», обсудили его отличия от других видов киберпреступлений.</t>
  </si>
  <si>
    <t>Общеобразовательные учреждения</t>
  </si>
  <si>
    <t>Инструктаж "Правила антитеррористической безопасности"</t>
  </si>
  <si>
    <t>Беседа "Подозрительный предмет. Он опасен или нет? "</t>
  </si>
  <si>
    <t>Беседа- игра "Незнакомец к вам подходит исс обй идти зовет…."</t>
  </si>
  <si>
    <t>Беседа с обыгрыванием ситуаций</t>
  </si>
  <si>
    <t>Проведение учений с обучающимися  по отработке действий в случае угрозы атаки БПЛА </t>
  </si>
  <si>
    <t>Отработка действий и персонала в случае атаки БПЛА на здание школы.</t>
  </si>
  <si>
    <t>Учебно-тренировочная эвакуация</t>
  </si>
  <si>
    <t>Эвакуация по антитеррористической безопасности</t>
  </si>
  <si>
    <t>МОУ «Сосновецкая СОШ»</t>
  </si>
  <si>
    <t xml:space="preserve">«Предательство» </t>
  </si>
  <si>
    <t>07.04.26.</t>
  </si>
  <si>
    <t>Просмотр документального фильма с последующим обсуждением.</t>
  </si>
  <si>
    <t>Инструктаж «Правила антитеррористической безопасности»</t>
  </si>
  <si>
    <t xml:space="preserve">29.05.26 </t>
  </si>
  <si>
    <t>Общешкольная линейка</t>
  </si>
  <si>
    <t>Беседа -иструктаж "Правила пользования ПК в учреждении"</t>
  </si>
  <si>
    <t xml:space="preserve">Беседа  -инструктажпо вопросу ответственности за распространение информации экстремистского, порнографического и наркотического характера, при работе на персональном компьютере в учреждениях МБУК «Беломорская ЦБС» </t>
  </si>
  <si>
    <t>2.8 Перечень проведенных на территории муниципального района/муниципального округа/городского округа мероприятий, направленных на патриотическое и духовно-нравственное воспитание населения</t>
  </si>
  <si>
    <t>Для справки:
 Перечень духовно-нравственных ценностей</t>
  </si>
  <si>
    <r>
      <rPr>
        <b/>
        <sz val="10"/>
        <color rgb="FF000000"/>
        <rFont val="Arial"/>
        <charset val="1"/>
      </rPr>
      <t xml:space="preserve">Выберите какие ценности популяризирует мероприятие </t>
    </r>
    <r>
      <rPr>
        <b/>
        <sz val="10"/>
        <color rgb="FFFF0000"/>
        <rFont val="Arial"/>
        <charset val="1"/>
      </rPr>
      <t>(одну основную)</t>
    </r>
    <r>
      <rPr>
        <b/>
        <sz val="10"/>
        <color rgb="FF000000"/>
        <rFont val="Arial"/>
        <charset val="1"/>
      </rPr>
      <t>. 
Исходя из перечня духовно-нравственных ценностей (809 Указ Президента РФ)</t>
    </r>
  </si>
  <si>
    <t>жизнь;
достоинство;
права и свободы человека;
патриотизм;
гражданственность;
служение Отечеству;
нравственные идеалы;
семья;
труд;
приоритет духовного;
гуманизм;
милосердие;
справедливость;
коллективизм;
взаимопомощь и взаимоуважение;
историческая память и преемственность поколений;
единство народов России.</t>
  </si>
  <si>
    <t>Презентация книги "Вдохновленное Богом творенье... Художник, иконописец С.В, Зайцев"</t>
  </si>
  <si>
    <t>Мероприятие, посвященное художнику, иконописцу С.В. Зайцеву</t>
  </si>
  <si>
    <t>Гагаринский урок "Первый космонавт"</t>
  </si>
  <si>
    <t>Мерприятие посвящено первому космонавту Юрию Гагарину</t>
  </si>
  <si>
    <t>нравственные идеалы;</t>
  </si>
  <si>
    <t>Игровая программа "Стартуют в космос корабли"</t>
  </si>
  <si>
    <t>Ребята узнали интересные космические факты, активно участвовали в игре, выполняя различные задания, и познакомились с тематической литературой из фонда библиотеки о космосе и космонатах, которые прославили Россию.</t>
  </si>
  <si>
    <t>Литературно - православный час "Под звон калоколов пасхальных"</t>
  </si>
  <si>
    <t>Пасхальные традиции, история Пасхи.</t>
  </si>
  <si>
    <t>приоритет духовного;</t>
  </si>
  <si>
    <t>Тематическое путешествие "Космические дали"</t>
  </si>
  <si>
    <t>Знакомство юнх читателей с солнечной системой и косманавтами России</t>
  </si>
  <si>
    <t>Беломорская центральная модельная бибииотека</t>
  </si>
  <si>
    <t>Познавательный час "Путешествие по Калинградской области"</t>
  </si>
  <si>
    <t>Знакомство с Калининградом и его окресностями, известными историческими деятелями. которые внесли свой вклад в развитеи этой территории.</t>
  </si>
  <si>
    <t xml:space="preserve">историческая память </t>
  </si>
  <si>
    <t>Видео - экскурс "От Кенинсберга до Калининграда"</t>
  </si>
  <si>
    <t>История от Кенинсберга до Калининграда.</t>
  </si>
  <si>
    <t>Час памяти "Ад за колючей проволокой"</t>
  </si>
  <si>
    <t>Участники мероприятия узнали, что во время Второй мировой войны фашистами были созданы концлагеря в Восточной Европе, Польше, Белоруссии и других оккупированных территориях.</t>
  </si>
  <si>
    <t>Акция "Стихи победы"</t>
  </si>
  <si>
    <t>Чтение стихов о Великой отечественной войне</t>
  </si>
  <si>
    <t>Познавательно -игровая программа "Космическое путешествие"</t>
  </si>
  <si>
    <t>В игровой форме Ребята вспомнили о первом космонавте Ю.Гагарине и увидели кадры кинохроники его полета, узнали о космонавтах, побывавших в открытом космосе ,о звездных собаках, которые раньше человека испытали на себе перегрузку, невесомость и другие «прелести» космических полётов.</t>
  </si>
  <si>
    <t>патриотизм;</t>
  </si>
  <si>
    <t>Мастер -класс "Пасхальный сувенир"</t>
  </si>
  <si>
    <t>Изгоовление пасхального сувенира к празднику Великой ПАсхи.</t>
  </si>
  <si>
    <t>Поэтически -музыкальная композиция "На дороги эти позабыть нельзя"</t>
  </si>
  <si>
    <t>Поэзия  и песня в годы Великой отечественной войны, судьбы поэтов и композиторов.</t>
  </si>
  <si>
    <t>служение Отечеству;</t>
  </si>
  <si>
    <t>Час православия "Кирил и Мефодий - великие творцы нашей грамоты"</t>
  </si>
  <si>
    <t>Об истории праздника и его значении для культуры России, о происхождении и развитии славянской письменности, о роли в этом просветителей Кирилла и Мефодия, о том, как претерпев многие трансформации, алфавит приобрел современный вид.</t>
  </si>
  <si>
    <t>Литературно -игровая программа "Моя дружная семья"</t>
  </si>
  <si>
    <t>Программа включала в себя различные интерактивные задания:
Ребятам задавались тематические вопросы. Предлагалось отгадать загадки. Была организована игра с большой ромашкой: дети брали  лепестки и выполняли написанные на них задания.</t>
  </si>
  <si>
    <t>Информационный час "Не погаснет памяти свеча"</t>
  </si>
  <si>
    <t>В память о павших в годы Великой Отечественной войны, в память о тех, кто остался навечно молодым, в память о ветеранах.</t>
  </si>
  <si>
    <t>Литературно -музыкальный вечер Песни победы"</t>
  </si>
  <si>
    <t>История военных песен, которые в годв войны поддерживали солдат на фронте и народ в тылу.</t>
  </si>
  <si>
    <t>Колежемская сельская библиотека</t>
  </si>
  <si>
    <t>Поэтический час "Строки опаленные войной"</t>
  </si>
  <si>
    <t>Разговор о Великой отеченственной войне  и о великой Победе на языке поэзии.</t>
  </si>
  <si>
    <t>Тематический вечер "Чтобы помнили"</t>
  </si>
  <si>
    <t>Праздничный вечер ко Дню победы"</t>
  </si>
  <si>
    <t>Золотецкая сельская библиотека. Золотецкий ДК</t>
  </si>
  <si>
    <t>Акция Читаем детям о войне"</t>
  </si>
  <si>
    <t>Библиотеки МБУК "Беломорская ЦБС" присоеденились к Международной акции с чтннием детских произведений о войне.</t>
  </si>
  <si>
    <t>Библиотеки МБУК "Беломорская ЦБС"</t>
  </si>
  <si>
    <t>Литературно -музыкальный вечер " Победа в сердце каждого"</t>
  </si>
  <si>
    <t>Праздничное мероприятие приуроченное ко Дню победы</t>
  </si>
  <si>
    <t>Литературная композиция "Одна на всех Победа"</t>
  </si>
  <si>
    <t>В ходе мероприятия прозвучали трогательные строки, которые напомнили о важности помнить и ценить жертвы, принесенные ради свободы.</t>
  </si>
  <si>
    <t>Сумпосадская сельская библиотека</t>
  </si>
  <si>
    <t>Тематический вечер " На войне одной минутки, не прожить без прибаутки"</t>
  </si>
  <si>
    <t>Гости мероприятия  погрузились в атмосферу военного времени, стобыпочувствовать важность юмора и оптимизма даже в самые трудные моменты истории.</t>
  </si>
  <si>
    <t>Час боевой славы "Памяти дедов будте достойны"</t>
  </si>
  <si>
    <t>Юные участники мероприятия познакомились с важными датами и событиями Великой отечественной войны.</t>
  </si>
  <si>
    <t>Беломорская централная модельная библиотека</t>
  </si>
  <si>
    <t>Час мужества "Дорогая сердцу книга о войне"</t>
  </si>
  <si>
    <t>Знакомство юных пользователей с литературой о Великой отечественной войне"</t>
  </si>
  <si>
    <t>Тематический час "Я расскажу вам о войне"</t>
  </si>
  <si>
    <t>В ходе встречи ребята узнали о детях войны, которые тоже любили жизнь, радовались лучам утреннего солнца, запаху полевых цветов, о тяжёлых трудовых буднях в тылу, о том, как маленькие дети наравне со взрослыми ковали долгожданную победу. Рассказ библиотекаря дополнили стихи о юных героях</t>
  </si>
  <si>
    <t>Беломорская централ ная модельная библиотека</t>
  </si>
  <si>
    <t>Викторина "Дорогами войны"</t>
  </si>
  <si>
    <t>Интерактивная викторина о событиях Великой Отечественной войны и важных сражениях.</t>
  </si>
  <si>
    <t>День Победы</t>
  </si>
  <si>
    <t>Торжественная церемония возложения венков и цветов, посвященная Дню Победы</t>
  </si>
  <si>
    <t>Беломорский дом культуры</t>
  </si>
  <si>
    <t>Игровая викторина "Я будущий избиратель"</t>
  </si>
  <si>
    <t>Викторина постановлению правовой и политической культуры обучающихся-будущих избирателей. ..</t>
  </si>
  <si>
    <t>гражданственность;</t>
  </si>
  <si>
    <t>Литературная программа "Мой Пушкин"</t>
  </si>
  <si>
    <t>Цикл мероприятий приуроченный к Пушкинскому дню России</t>
  </si>
  <si>
    <t>достоинство;</t>
  </si>
  <si>
    <t>Викторина "Мы живем в России"</t>
  </si>
  <si>
    <t>Знакомство детей с историей, культурой и географией нашей страны.</t>
  </si>
  <si>
    <t>Литературно -музыкальнй вечер " Россия  - родина моя"</t>
  </si>
  <si>
    <t>Мероприятие приурочено ко Дню россии.</t>
  </si>
  <si>
    <t>Тематическая беседа " Эхо войны на книжных страницах"</t>
  </si>
  <si>
    <t>Знакомство с произведениями о войне</t>
  </si>
  <si>
    <t>Муниципальный этап Всероссийских спортивных соревнований школьников "Президентские состязания"</t>
  </si>
  <si>
    <t xml:space="preserve">Президентские состязанияявляются приоритетным направлением в деятельности каждого общеобразовательногоучреждения по организации и проведению внеурочной физкультурно-спортивнойработы с обучающимися. </t>
  </si>
  <si>
    <t>МАОУ ДО "Беломорская СШ им. А.В. Филиппова"</t>
  </si>
  <si>
    <t>Муниципальный этап Всероссийских спортивных игр школьников среди образовательных организаций "Президентские спортивные игры"  - Баскетбол 3*3 ; Волейбол;  Легкая атлетика</t>
  </si>
  <si>
    <t>11.04.2026; 04.04.2026; 05.05.2026</t>
  </si>
  <si>
    <t>Целью проведениямуниципального этапа Всероссийских соревнований школьников «Президентскиеспортивные игры» является вовлечение детей в систематические занятия физическойкультурой и спортом воспитание всесторонне и гармонично развитой личности,выявление талантливых детей, приобщение к идеалам и ценностям олимпизма.</t>
  </si>
  <si>
    <t>МАОУ ДО "Беломорсая СШ им. А. В. Филиппова"</t>
  </si>
  <si>
    <t>турнир по дартсу Беломорского муниципального округа</t>
  </si>
  <si>
    <t>Пропаганда здорового образа жизни, среди взрослого населения Беломорского муниципального округа.</t>
  </si>
  <si>
    <t>Районные соревнования по военно-патриотическому многоборью среди образовательных организаций допризывной молодежи</t>
  </si>
  <si>
    <t>Цель Соревнований -  реализация государственной политики в областивоспитания у молодежи гражданственности, патриотизма, готовности к защитеОтечества, пропаганда здорового образа жизни, повышение престижа военной службыу подрастающего поколения, улучшение физической и технической подготовленностидопризывной молодежи.</t>
  </si>
  <si>
    <t>Концерт, посвященный Дню победы</t>
  </si>
  <si>
    <t>Праздничный концерт</t>
  </si>
  <si>
    <t>Летний фестиваль Всероссийскогофизкультурно-спортивного комплекса "Готов к труду и обороне" (ГТО) Беломорского муниципального округа</t>
  </si>
  <si>
    <t>Целью проведения Фестиваля является:
-  популяризация комплекса ГТО в
детской и молодежной среде посредством создания условий для формирования
детского актива в сфере физической культуры и массового спорта; 
- поощрение обучающихся, показавших лучшие результаты по выполнению
нормативов испытаний (тестов) комплекса ГТО; 
- вовлечение обучающихся в социальную практику в сфере физической
культуры и массового спорта, развитие интереса детей и подростков к комплексу
ГТО, систематическим занятиям физической культурой и спортом;
- формирование гражданской и патриотической позиции обучающихся;
      - формирование сборной команды
Беломорского  муниципального округа для
участия в региональном этапе Фестиваля ВФСК ГТО среди обучающихся
общеобразовательных учреждений.</t>
  </si>
  <si>
    <t>Районные соревнования среди школьников образовательных орнанизаций по кроссу, посвященные памяти В.А. Постникова</t>
  </si>
  <si>
    <t>Пропаганда здорового образа жизни среди школьников .</t>
  </si>
  <si>
    <t>Муниципальный турнир по футболу, посвященного памяти А.Ф. Попова., почетного гражданина города Беломорска</t>
  </si>
  <si>
    <t>1.Профилактика и предупреждение
правонарушений, наркомании, табакокурения и алкоголизма среди детей и молодежи;
2.Пропаганда здорового образа жизни, привлечение подростков к систематическим занятиям физической культурой и спортом;
3.Популяризация футбола среди школьников.</t>
  </si>
  <si>
    <t>Легкоатлетический кросс, посвященный празднованию 81-ой годовщине Победы в ВОВ 1941-1945 г.г.</t>
  </si>
  <si>
    <t>Цели и задачи:-духовно-нравственное и патриотическое воспитание
подрастающего поколения;
-привлечение молодежи к регулярным занятиям физической
культурой;
-совершенствование форм организации массовой
физкультурно-спортивной работы;
-пропаганда здорового образа жизни.</t>
  </si>
  <si>
    <t>Возложение цветов к мемориалу в парке им. А.Н.Пашкова</t>
  </si>
  <si>
    <t>Патриотическая акция, направленная на сохранение исторической памяти, воспитание уважения к подвигам героев ВОВ</t>
  </si>
  <si>
    <t>Цикл тематических мероприятий "Символы Победы"</t>
  </si>
  <si>
    <t>04.05-08.05.2026</t>
  </si>
  <si>
    <t>Беседы, просмотр презентаций, чтение худ.литературы</t>
  </si>
  <si>
    <t>Массовый забег "Забег Победы"</t>
  </si>
  <si>
    <t>Спортивное массовое мероприятие</t>
  </si>
  <si>
    <t>Я в Карелии живу!</t>
  </si>
  <si>
    <t>Моя Россия</t>
  </si>
  <si>
    <t>Моя родина - Россия</t>
  </si>
  <si>
    <t>Познавательные часы</t>
  </si>
  <si>
    <t>Экскурсия обучающихся 8Б класса МОУ "Беломорская СОШ №3" в пункт общественной организации "Помощь своим"</t>
  </si>
  <si>
    <t>Ребята посетили пункт плетения маскировочных сетей (ул. Воронина д.3) пришли ученики 8 "Б" класса СОШ № 3 с педагогом Докучаевой Мариной Викентьевной. Людмила Андреевна Шебунова рассказала ребятам подробно все этапы плетения сетей, подготовки лент, нарезки материала и про виды плетения. Ребята приняли активное участие в изготовлении маскировочной сети.</t>
  </si>
  <si>
    <t>Докучаева М.В., Шебунова Л.А.</t>
  </si>
  <si>
    <t>Экскурсия обучающихся 7-х классов МОУ "Беломорская СОШ №3" в Музей карельского фронта"</t>
  </si>
  <si>
    <t>В Музее Карельского фронта состоялась встреча, посвященная музыкальной культуре военных лет. Обучающиеся 7-х классов Беломорской СОШ №3 вместе с советником по воспитанию Елена Титова посетили показ видеолекции из цикла «Фронт и тыл».</t>
  </si>
  <si>
    <t>Титова Е.А., Музей карельского фронта</t>
  </si>
  <si>
    <t>историческая память </t>
  </si>
  <si>
    <t>Экскурсия обучающихся МОУ "Беломорская СОШ №3" в Музей "Поезд Победы"</t>
  </si>
  <si>
    <t>Титова Е.А.</t>
  </si>
  <si>
    <t>Участие обучающихся 9 и 11-х классов МОУ "Беломорская СОШ №3" в "Вахте Памяти"</t>
  </si>
  <si>
    <t>Митинг у мемориала в Парке им. А.Н.Пашкова и возложение цветов</t>
  </si>
  <si>
    <t>Заславская Л.А.</t>
  </si>
  <si>
    <t>Вахта Памяти</t>
  </si>
  <si>
    <t>Вахта Памяти в д. Выгостров</t>
  </si>
  <si>
    <t>МОУ Золотецкая ООШ"</t>
  </si>
  <si>
    <t>историческая память</t>
  </si>
  <si>
    <t>Выставка "Тыл фронту"</t>
  </si>
  <si>
    <t>Выставка от Национального Архива, посвященная помощи тыла фронту</t>
  </si>
  <si>
    <t>Моя Карелия</t>
  </si>
  <si>
    <t>Муниципальный этап игры "Зарница"</t>
  </si>
  <si>
    <t>Соревнования команд- юнармейцев: силовые, интеллектуальные и пр конкурсы. В резуьтате победители буду представлять округ на Республиканской Зарнице</t>
  </si>
  <si>
    <t>Движение первых</t>
  </si>
  <si>
    <t>I Межмуниципальный сбор юнармейцев</t>
  </si>
  <si>
    <t>Программа выдалась насыщенной. Ребята не только проверили свои знания, но и погрузились в историю через живое общение с прошлым:
Экскурсия в Музей Карельского фронта - там, где каждая экспозиция дышит подвигом.Интеллектуальная игра «Война в Карелии 1941-1944»Экскурсия в эвакогоспиталь №1438 — сейчас в этом здании располагается Центр дополнительного образования. Экскурсия по улицам Беломорска.</t>
  </si>
  <si>
    <t>Историческая память</t>
  </si>
  <si>
    <t>Игра "Война в Карелии"</t>
  </si>
  <si>
    <t>расширение знаний подрастающего поколения об историиКарелии в годы Великой Отечественной войны: игра по станциям.</t>
  </si>
  <si>
    <t>Квиз "Хранители каменной книга"</t>
  </si>
  <si>
    <t>Апрель - май</t>
  </si>
  <si>
    <t>Напольная командная игра на основе книги "Листы каменной книги" посвящена столетию открытия Залавруги.</t>
  </si>
  <si>
    <t>Вы служите , мы вас подождем"</t>
  </si>
  <si>
    <t>Торжественное мероприятие проводов юношей в Российскую армию "Вы служите, мы вас подождём"</t>
  </si>
  <si>
    <t>Служение отечеству</t>
  </si>
  <si>
    <t>Мун. Конкурс чтецов «Нам дороги эти позабыть нельзя»</t>
  </si>
  <si>
    <t>конкурсное ежегодное мероприятие</t>
  </si>
  <si>
    <t xml:space="preserve">Историческая память </t>
  </si>
  <si>
    <t>Мун. конкурс рисунков «Тайны каменного века», к 100-летию со дня открытия Беломорских петроглифов.</t>
  </si>
  <si>
    <t>30.04.2026конкурсное мероприятие, посвященное 100-летию открытия Залавруги.</t>
  </si>
  <si>
    <t>Мун.конкурс военно-патриотической песни и битва хоров «Споёмте, друзья!».</t>
  </si>
  <si>
    <t>Патриотизм</t>
  </si>
  <si>
    <t>патриотическое мероприятие для старшеклассников "Вахта памяти"</t>
  </si>
  <si>
    <t>мероприятие-митинг с целью почтить память погибших в гордя ВОВ</t>
  </si>
  <si>
    <t>Церемония возложения цветов " 22 июня ровно в четыре часа…"</t>
  </si>
  <si>
    <t>церемониальное меропритие- митинг</t>
  </si>
  <si>
    <t>Квиз-игра с обучающимися 7Б класса МОУ "Беломорская СОШ №3", посвященная дню пионерии</t>
  </si>
  <si>
    <t>На кануне Дня детских общественных организаций прошло занятие, которое заставило задуматься: а что мы вообще знаем о пионерии?
   для обучающихся 7 "Б" класса советник по воспитанию Елена Титова повела урок - игру.
   Сначала рассказала об истории самой массовой детской организации СССР. Знаете, мы привыкли думать о пионерах только как о «правильных ребятах в галстуках». Но оказалось, что это целая эпоха: Более 210 миллионов человек прошли через её ряды.</t>
  </si>
  <si>
    <t xml:space="preserve">Муниципальный этап Всероссийских соревнований школьников "Президентские состязания". </t>
  </si>
  <si>
    <t xml:space="preserve">17.04.26 </t>
  </si>
  <si>
    <t>Соревнования</t>
  </si>
  <si>
    <t>МАОУ ДО «Беломорская СШ им. А.В.Филлипова» / МОУ «Сосновецкая СОШ»</t>
  </si>
  <si>
    <t>«Зарница 2.0»</t>
  </si>
  <si>
    <t>Военно-патриотическая играмуниципальный этап</t>
  </si>
  <si>
    <t>«Дорогами войны»</t>
  </si>
  <si>
    <t>Викторина</t>
  </si>
  <si>
    <t>Сосновецкий дом культуры</t>
  </si>
  <si>
    <t xml:space="preserve">Региональный этап Всероссийских спортивных соревнований школьников «Президентские состязания».
</t>
  </si>
  <si>
    <t>Спортивные соревнования</t>
  </si>
  <si>
    <t>ФОК  г. Петрозаводск / ОУ «Сосновецкая СОШ»</t>
  </si>
  <si>
    <t xml:space="preserve">«Спасибо за Победу» </t>
  </si>
  <si>
    <t>Создание интерактивной газеты ко Дню Победы</t>
  </si>
  <si>
    <t>«Дети войны»</t>
  </si>
  <si>
    <t>Общешкольный концерт</t>
  </si>
  <si>
    <t>Торжественная церемония возложения цветов к Братскому захоронению</t>
  </si>
  <si>
    <t>Общепоселковое мероприятие</t>
  </si>
  <si>
    <t>Вахта памяти</t>
  </si>
  <si>
    <t>Торжественный митинг</t>
  </si>
  <si>
    <t>МОУ «Сосновецкая СОШ»( п. Сосновец, п. Пушной, с. Лехта)</t>
  </si>
  <si>
    <t>Письмо солдату</t>
  </si>
  <si>
    <t>Патриотическая акция, дети писали письма участникам сво</t>
  </si>
  <si>
    <t>«Героями не рождаются — героями становятся»</t>
  </si>
  <si>
    <t>Урок мужества, по свящённый участникам СВО</t>
  </si>
  <si>
    <t>МОУ «Сосновецкая СОШ» п. Пушной</t>
  </si>
  <si>
    <t>2.9 Перечень проведенных на территории муниципального района/муниципального округа/городского округа мероприятий, направленных на поддержку участников специальной военной операции и их семей</t>
  </si>
  <si>
    <t>Экскурсия в Пункт плетения маскировочных сетей</t>
  </si>
  <si>
    <t>Экскурсия</t>
  </si>
  <si>
    <t>май 2026</t>
  </si>
  <si>
    <t>Обучающиеся писали письма участникам СВО</t>
  </si>
  <si>
    <t>МОУ "Золотецкая ООШ</t>
  </si>
  <si>
    <t>Акция "Во имя Победы"- открытка участнику СВО</t>
  </si>
  <si>
    <t>Изготовление открыток для участников СВО</t>
  </si>
  <si>
    <t>Письмо и  открытка солдату</t>
  </si>
  <si>
    <t>мая 2026</t>
  </si>
  <si>
    <t>Изготовление открыток и написание писем участникам СВО</t>
  </si>
  <si>
    <t>Мастер-класс по изготовлению розжигов и сухого душа</t>
  </si>
  <si>
    <t>Изготовление розжигов и сухого душа</t>
  </si>
  <si>
    <t>Стендовая экскурсия в Зале воинского братства «Мы вместе»</t>
  </si>
  <si>
    <t>апрель -май -июнь</t>
  </si>
  <si>
    <t>Экскурсия посвященноаземлякам, проявившим мужество в ходе СВО.</t>
  </si>
  <si>
    <t>Мастер класс "Узелок для победы"</t>
  </si>
  <si>
    <t>плетение маскировочных сетей</t>
  </si>
  <si>
    <t>Золотецкая сельская библиотека</t>
  </si>
  <si>
    <t>«Живая лента памяти: письма Победы»</t>
  </si>
  <si>
    <t>Письа участникам ВСО</t>
  </si>
  <si>
    <t>Помощь СВОим</t>
  </si>
  <si>
    <t>Отправка посылок в госпиталь и рембат.</t>
  </si>
  <si>
    <t>Местное отделение Движения Первых</t>
  </si>
  <si>
    <t>Сети Победы</t>
  </si>
  <si>
    <t>Посещение пункта плетения маскировочных сетей.</t>
  </si>
  <si>
    <t>https://max.ru/c/-68981637248496/AZ-PTGrfNi8</t>
  </si>
  <si>
    <t>2.10 Перечень проведенных на территории муниципального района/муниципального округа/городского округа мероприятий, направленных на социально-культурную адаптацию и интеграцию иностранных граждан</t>
  </si>
  <si>
    <r>
      <rPr>
        <b/>
        <sz val="10"/>
        <color rgb="FF000000"/>
        <rFont val="Arial"/>
        <charset val="1"/>
      </rPr>
      <t xml:space="preserve">Количество уникальных иностранных граждан, поставленных на учет на территории района/ округа с целю въезда «учеба», «работа», «иная» за отчетный период
</t>
    </r>
    <r>
      <rPr>
        <b/>
        <sz val="10"/>
        <color rgb="FFFF0000"/>
        <rFont val="Arial"/>
        <charset val="1"/>
      </rPr>
      <t>(по данным территориального отделения УВМ МВД по Республике Карелия)</t>
    </r>
  </si>
  <si>
    <r>
      <rPr>
        <b/>
        <sz val="10"/>
        <color rgb="FF000000"/>
        <rFont val="Arial"/>
        <charset val="1"/>
      </rPr>
      <t xml:space="preserve">Доля иностранных граждан, охваченных мероприятиями по социально-культурной адаптации
</t>
    </r>
    <r>
      <rPr>
        <b/>
        <sz val="10"/>
        <color rgb="FFFF0000"/>
        <rFont val="Arial"/>
        <charset val="1"/>
      </rPr>
      <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2030 - 70%)</t>
    </r>
  </si>
  <si>
    <r>
      <rPr>
        <b/>
        <sz val="10"/>
        <color rgb="FF000000"/>
        <rFont val="Arial"/>
        <charset val="1"/>
      </rPr>
      <t xml:space="preserve">Наименование мероприятия 
</t>
    </r>
    <r>
      <rPr>
        <b/>
        <sz val="10"/>
        <color rgb="FFFF0000"/>
        <rFont val="Arial"/>
        <charset val="1"/>
      </rPr>
      <t>(исключительно мероприятия, включенные в перечень согласно письма Министерства №59/01-16/МНПДСП-и 03.02.2026)</t>
    </r>
  </si>
  <si>
    <t>Организаторы</t>
  </si>
  <si>
    <t>Количество иностранных граждан, принявших участие в мероприятии</t>
  </si>
  <si>
    <t>2.11 Наличие муниципальных центров социально–культурной адаптации иностранных граждан/центров межнационального сотрудничества на территории муниципального района/муниципального округа/городского округа</t>
  </si>
  <si>
    <t>Дата и место проведения</t>
  </si>
  <si>
    <t>Краеведческий час «Край родной поморский»</t>
  </si>
  <si>
    <t>апрель Библиотека</t>
  </si>
  <si>
    <t>Краеведческий час «Край родной поморский» познакомил ребят с
историей и культурой Поморья, с уникальными традициями и особенностями нашего
края. Прослушали и обсудили поморскую сказку «Царь морских просторов».</t>
  </si>
  <si>
    <t>Литературный час «Карельский язык – язык наших
предков»</t>
  </si>
  <si>
    <t>Литературный час «Карельский язык – язык наших
предков» был направлен на знакомство детей с фольклором, культурой и традициями
карельского народа. Ребята узнали про быт, ремёсла, традиции и природу родного
края</t>
  </si>
  <si>
    <t>Онлайн –викторина «Загадки народов Русского Севера»</t>
  </si>
  <si>
    <t>Онлайн –викторина «Загадки народов Русского Севера»
позволила участникам почувствовать пульс жизни народов Севера, понять их
неповторимость и восхититься их богатым культурным наследием.</t>
  </si>
  <si>
    <t>Выставка –диалог
«Карельский язык – духовное наследие»</t>
  </si>
  <si>
    <t>На выставке «Карельский язык – духовное наследие» были представлены
книги на карельском языке.</t>
  </si>
  <si>
    <t>Межрегиональная акция «Диктант на карельском и вепсском
  языках»</t>
  </si>
  <si>
    <t>Беломорская центральная модельная библиотека и
Шуерецкая сельская библиотека-музей им. А.Н. Савина присоединились к Межрегиональной
акции «Диктант на карельском и вепсском языках».</t>
  </si>
  <si>
    <t>Праздничная программа «Единство в многообразии»</t>
  </si>
  <si>
    <t>Гостей ждала насыщенная праздничная программа «Единство в
многообразии»: большая интеллектуальная игра «Многоликая Россия», интерактивная
игра-викторина «Мудрость народных загадок», музыкальная гостиная «Музыка
народов России», настольный квиз «Палитра народов Карелии», 
мастер-класс «Нити единства», 
видео-презентации «Этнокалейдоскоп: народы России» и кулинарного
медиа-путешествия «В гостях у народов России».</t>
  </si>
  <si>
    <t>Видео -панорама «Место силы- Калининград»</t>
  </si>
  <si>
    <t>Посетители библиотеки совершили увлекательное путешествие в
прошлое и настоящее края, познакомились с литературой имеющейся в фронде библиотеки.По истории и современности Калининградской области, с красочными энциклопедиями, рассказывающими о том, как создавался регион, какие события
повлияли на его развитие, какие люди оставили яркий след в его судьбе. О старинных улицах Калининграда, тайнах Балтийского моря, легендах Куршской косы и многом другом..</t>
  </si>
  <si>
    <t>Библио-Квест «Тайны народов России»</t>
  </si>
  <si>
    <t>май Библиотека</t>
  </si>
  <si>
    <t>Для  учащихся 4«а» и 2«б» класса школы №1 и 4«в» школы №3 прошел увлекательный квест «Тайны народов России», посвящённый Году единства народов России. Главная цель квеста — в игровой форме напомнить участникам о важности единства разных народов, проживающих в нашей стране, и показать, что сила России — в многообразии культур и традиций.
Чтобы добавить азарта и духа соперничества, участники разделились на четыре команды. Ребята прошли четыре станции, где их ждали различные испытания.</t>
  </si>
  <si>
    <t>Познавательный час «Волшебные узоры карельской
вышивки»</t>
  </si>
  <si>
    <t>май детский сад "Родничок"</t>
  </si>
  <si>
    <t>Окунувшись в мир древних традиций, ребята подготовительной группы детского сада «Родничок» узнали об удивительных
секретах карельской вышивки, познакомились с уникальной техникой карельской вышивки, её историей и значением в культуре нашего края. Дети с большим интересом участвовали в практической части мероприятия.</t>
  </si>
  <si>
    <t>Онлайн –обзор «Многонациональная Карелия»</t>
  </si>
  <si>
    <t xml:space="preserve">май Группа ВК Беломорская модельная Библиотека
https://vk.com/club101458966?w=wall-101458966_8292 </t>
  </si>
  <si>
    <t>Чтобы лучше узнать уникальный характер Карелии
Беломорская центральная модельная библиотека в онлайн форате познакомила пользователей с книгами, которые не только подробно рассказывают о местных национальностях, но и раскрывают их красоту через яркие, красочные иллюстрации.</t>
  </si>
  <si>
    <t>Интерактивная игра «Знатоки Карелии»</t>
  </si>
  <si>
    <t>май Беломорская СОШ №1</t>
  </si>
  <si>
    <t>Ученики 2 «А» класса школы № 1 г. Беломорска приняли участие в увлекательной интерактивной игре «Знатоки Карелии». Игра была посвящена истории, культуре, традициям и природе родного края. Игра дала ученикам возможность  роверить свою эрудицию, а также поспособствовали воспитанию патриотизма и любви к малой родине.</t>
  </si>
  <si>
    <t>Петроглиф день в библиотеке</t>
  </si>
  <si>
    <t>3 мая Беломорская центральная модельная библиотека
  пригласила всех желающих на Петроглиф день, посвященный Дню рождения   первооткрывателя петроглифов Александра Михайловича Линевского. В этот день   мы познакомили гостей с мемориальной экспозицией «Наедине с Линевским»,   посмотрели видеозарисовку «Путешествие в мир карельских петроглифов» и
  выставку-экспозицию «Мир наскальной живописи». А также приняли участие в   познавательно-творческом часе «Наскальные загадки» и литературной игре «Листы   каменной книги».</t>
  </si>
  <si>
    <t>Интеллектуальная игра «По просторам России»</t>
  </si>
  <si>
    <t>В рамках празднования Дня России в Беломорской центральной
модельной библиотеке состоялось яркое и познавательное мероприятие для ребят, которые проводят летние каникулы в пришкольных лагерях отдыха. 
Участники мероприятия в увлекательной форме проверили свои знания о географии, истории и культуре нашей страны, отвечая на разнообразные вопросы и выполняя интересные задания интеллектуальной игры « По просторам России».</t>
  </si>
  <si>
    <t>2.12 Количество иностранных граждан, воспользовавшихся услугами муниципального центра социально-культурной адаптации иностранных граждан / центра межнационального сотрудничества</t>
  </si>
  <si>
    <t>Вид услуг</t>
  </si>
  <si>
    <t>Количество специалистов, привлеченных к оказанию услуги</t>
  </si>
  <si>
    <t>Количество иностранных граждан, получивших услуги центра</t>
  </si>
  <si>
    <t>Юридическая</t>
  </si>
  <si>
    <t>Культурологическая</t>
  </si>
  <si>
    <t>Социальная</t>
  </si>
  <si>
    <t>2.13 Публикации в средствах массовой информации и информация, размещенная на радио, телевидении, в сети Интернет (на сайте органа местного самоуправления и сайтах подведомственных учреждений)</t>
  </si>
  <si>
    <t>Общее количество публикаций</t>
  </si>
  <si>
    <t>Название средства массовой информации/сайта, в котором размещены материалы</t>
  </si>
  <si>
    <t>Сайт МБУК "Беломорская ЦБС" https://belomorsklib.karelia.ru/news/poznavatelnii_chas__puteshestvie_po_kaliningradskoi_oblasti_</t>
  </si>
  <si>
    <t>7 апреля - 80 лет образования Калининградской области. Юные читатели Летнереченской сельской библиотеки отправились в видеопутешествие по Калининградской области. Ребята узнали о тайнах и секретах янтарного края, посетили десять знаменитых мест и побывали в роли историка, орнитолога и искателей сокровищ.</t>
  </si>
  <si>
    <t>Сайт МБУК !Беломорская ЦБС"  https://belomorsklib.karelia.ru/news/igrovaya_programma__startuyut_v_kosmos_korabli_</t>
  </si>
  <si>
    <t>В преддверии Дня космонавтики в Пушнинской сельской библиотеке для юных читателей была проведена игровая программа «Стартуют в космос корабли». Ребята узнали интересные космические факты, активно участвовали в игре, выполняя различные задания, и познакомились с тематической литературой из фонда библиотеки.</t>
  </si>
  <si>
    <t>Сайт МБУК "Беломорская ЦБС" https://belomorsklib.karelia.ru/news/literaturnii_chas__karelskii_yazik___yazik_nashih_predkov_</t>
  </si>
  <si>
    <t>В рамках Недели карельского языка для ребят группы продленного дня школы №3 библиотекарь Беломорской модельной библиотеки провела литературный час «Карельский язык — язык наших предков». Это мероприятие направленно на знакомство детей с фольклором, культурой и традициями карельского народа.</t>
  </si>
  <si>
    <t>Сайт МБУК "Беломорская ЦБС"  https://belomorsklib.karelia.ru/news/intellektualnaya_igra__kosmicheskoe_puteshestvie__</t>
  </si>
  <si>
    <t>В Летнереченской сельской библиотеке для учащихся 10-11 классов прошла интеллектуальная игра «Космическое путешествие», посвящается первому космонавту Юрию Алексеевичу Гагарину, его полету в космос и конструкторам космической техники.</t>
  </si>
  <si>
    <t>Сайт МБУК "Беломорская ЦБС" https://belomorsklib.karelia.ru/news/80_let_kaliningradskoi_oblasti</t>
  </si>
  <si>
    <t>В 2026 году Калининградская область отмечает значимый юбилей – 80 лет со дня своего образования. В Беломорской модельной библиотеке к этой знаменательной дате подготовлена книжная выставка «Достопримечательности Калининграда» и видеопанорама «Место силы – Калининград», которые приглашают читателей совершить увлекательное путешествие в прошлое и настоящее края.</t>
  </si>
  <si>
    <t>Сайт МБУК "Беломорская ЦБС" https://belomorsklib.karelia.ru/news/beseda__pashalnoi_radosti_siyanie_</t>
  </si>
  <si>
    <t>сотрудник Летнереченской библиотеки провела беседу «Пасхальной радости сияние» для учащихся 8 класса сельской школы. Ребята вместе с учителем и библиотекарем посетили храм Пресвятой Троицы, где их встретил настоятель храма о. Виктор (Островский).</t>
  </si>
  <si>
    <t>Сайт МБУК "Беломорская ЦБС" https://belomorsklib.karelia.ru/news/kraevedcheskii_chas__krai_rodnoi_pomorskii_</t>
  </si>
  <si>
    <t>Сотрудник Беломорской центральной модельной библиотеки провела краеведческий час «Край родной поморский» в группе продленного дня школы №1. Ребята познакомились с историей и культурой Поморья, с уникальными традициями и особенностями нашего края. Прослушали и обсудили поморскую сказку «Царь морских просторов».</t>
  </si>
  <si>
    <t>Сайт МБУК "Беломорская ЦБС" https://belomorsklib.karelia.ru/news/gagarinskii_urok__pervii_kosmonavt_</t>
  </si>
  <si>
    <t>В преддверии Дня космонавтики в Ново-Машезерской сельской библиотеке состоялся памятный Гагаринский урок под девизом «Первый Космонавт». Школьники узнали о жизни и подвиге Юрия Алексеевича Гагарина, отвечали на вопросы о космосе, вспоминали имена первых космонавтов, а также проявили свои творческие способности в увлекательном мастер-классе «В космические дали».</t>
  </si>
  <si>
    <t>Сайт МБУК "Беломорская ЦБС" https://belomorsklib.karelia.ru/news/videoekskursiya__ot_kenigsberga_do_kaliningrada__istoriya_odnogo_goroda__</t>
  </si>
  <si>
    <t>К 80-летию образования Калининградской области в Сосновецкой сельской библиотеке прошла видеоэкскурсия для взрослых читателей «От Кенигсберга до Калининграда: история одного города».</t>
  </si>
  <si>
    <t>Сайт МБУК "Беломорсая ЦБС" https://belomorsklib.karelia.ru/news/poznavatelno-tvorcheskii_chas__sunduchok_traditsii_narodov_karelii_</t>
  </si>
  <si>
    <t>В Ново-Машезерской сельской библиотеке прошел познавательно-творческий час «Сундучок традиций народов Карелии». Говорили о культуре, быте, вспоминали забытые традиции, а также создали куклу-оберег.</t>
  </si>
  <si>
    <t>Сайт МБУК "Беломорская ЦБС" https://belomorsklib.karelia.ru/news/literaturno-pravoslavnii_chas__pod_zvon_kolokolov_pashalnih_</t>
  </si>
  <si>
    <t>В Беломорской центральной модельной библиотеке состоялся литературно-православный час «Под звон колоколов пасхальных». Участники встречи совершили путешествие по страницам русской литературы, где пасхальные образы оживают под пером великих мастеров, и разыграли сценку «Бабка Праска и Ангел», которая добавила мероприятию душевности, лёгкой нотки юмора и глубокого духовного смысла, оставив у зрителей светлые впечатления.</t>
  </si>
  <si>
    <t>Сайт МБУК "Беломорская ЦБС" https://belomorsklib.karelia.ru/news/viktorina__dorogami_voini_</t>
  </si>
  <si>
    <t>В преддверии 9 Мая сотрудники Сосновецкой сельской библиотеки и Дома культуры провели яркое и познавательное мероприятие – викторину «Дорогами войны» для учащихся 5-8 классов. В ходе игры участники отвечали на вопросы о ключевых датах войны, вспоминали имена героев ВОВ, знаменитые произведения литературы и кино о войне, а также песни военных лет.</t>
  </si>
  <si>
    <t>Сайт МБУК "Беломорская ЦБС" https://belomorsklib.karelia.ru/news/mezhregionalnaya_aktsiya__diktant_na_karelskom_i_vepsskom_yazikah_</t>
  </si>
  <si>
    <t>23 апреля Беломорская центральная модельная библиотека и Шуерецкая сельская библиотека-музей им. А.Н. Савина присоединились к Межрегиональной акции «Диктант на карельском и вепсском языках».</t>
  </si>
  <si>
    <t>Сайт МБУК "Беломорская ЦБС" https://belomorsklib.karelia.ru/news/petroglif_den_v_biblioteke</t>
  </si>
  <si>
    <t>3 мая Беломорская центральная модельная библиотека пригласила всех желающих на Петроглиф день, посвященный Дню рождения первооткрывателя петроглифов Александра Михайловича Линевского. В этот день мы познакомили гостей с мемориальной экспозицией «Наедине с Линевским», посмотрели видеозарисовку «Путешествие в мир карельских петроглифов» и выставку-экспозицию «Мир наскальной живописи». А также приняли участие в познавательно-творческом часе «Наскальные загадки» и литературной игре «Листы каменной книги».</t>
  </si>
  <si>
    <t>Сайт МБУК "Беломорская ЦБС" https://belomorsklib.karelia.ru/news/tematicheskii_chas-beseda__ya_rasskazhu_vam_o_voine_</t>
  </si>
  <si>
    <t>С целью воспитания патриотизма, любви к своей Родине и уважения к людям, стойко ковавшим Победу, в преддверии Дня Победы для ребят подготовительной группы детского сада «Родничок» был проведён тематический час-беседа «Я расскажу вам о войне».</t>
  </si>
  <si>
    <t>Сайт МБУК "Беломорская ЦБС" https://belomorsklib.karelia.ru/news/literaturno-muzikalnii_vecher__pobeda_v_serdtse_kazhdogo__</t>
  </si>
  <si>
    <t>В преддверии Дня Победы в Пушнинской сельской библиотеке был организован литературно-музыкальный вечер «Победа в сердце каждого!». Присутствующие участвовали в викторине «Что я знаю о Победе?», вспомнили, каким городам было присвоено почетное звание «Город-герой», какие награды вручались за подвиги. Гости угадывали военные песни по мелодии и успешно подпевали юным артистам.</t>
  </si>
  <si>
    <t>Сайт МБУК "Беломорская ЦБС" https://belomorsklib.karelia.ru/news/chas_slavi__pobeda_glazami_detei_</t>
  </si>
  <si>
    <t>Для ребят группы продленного дня школы №3 сотрудник Беломорской центральной модельной библиотеки провела час славы «Победа глазами детей», посвящённый Дню Победы в Великой Отечественной войне. Дети вместе с библиотекарем перелистали книжные страницы о тех огненных военных днях, узнали о мужестве и стойкости героических защитников нашей Родины, о тяготах и лишениях военного времени, о детях войны.</t>
  </si>
  <si>
    <t>Сайт МБУК "Беломорская ЦБС" https://belomorsklib.karelia.ru/news/literaturno-muzikalnaya_kompozitsiya__nam_dorogi_eti_pozabit_nelzya_</t>
  </si>
  <si>
    <t>В дни празднования Дня Победы для проживающих дома временного проживания сотрудники Летнереченской сельской библиотеки вместе с участниками клуба «Встреча» провели литературно-музыкальную композицию «Нам дороги эти позабыть нельзя».</t>
  </si>
  <si>
    <t>Сайт МБУК "Беломорская ЦБС" https://belomorsklib.karelia.ru/news/prazdnichnii_kontsert_v_p__zolotets</t>
  </si>
  <si>
    <t>9 Мая в Доме культуры посёлка Золотец прошёл замечательный концерт, подготовленный библиотекарем Е.П. Гнетневой, культорганизатором Дома культуры Н.П. Копыловой и советником по воспитанию и связи с общественностью Н. П. Тухкиной. На сцене звучали трогательные песни, проникновенные стихи, были показаны яркие сценки и театральные постановки, которые объединили в зале людей разных возрастов.</t>
  </si>
  <si>
    <t>Сат МБУК "Беломорская ЦБС" https://belomorsklib.karelia.ru/news/chas_muzhestva__pamyati_dedov_budem_dostoini__</t>
  </si>
  <si>
    <t>Библиотекарь Беломорской модельной библиотеки провела в группе продленного дня школы №1 час мужества «Памяти дедов будем достойны!». Школьники узнали о том, как дети во время войны столкнулись лицом к лицу с жестокой и беспощадной силой фашизма, о юных пионерах-героях, чьи подвиги стали символом стойкости и патриотизма. Ребята с гордостью рассказывали о прадедушках и прабабушках, делились семейными историями, вспоминая их боевой путь и вклад в Великую Победу.</t>
  </si>
  <si>
    <t>Сайт МБУК "Беломорская ЦБС" https://belomorsklib.karelia.ru/news/kvest_-_igra__taini_narodov_rossii_</t>
  </si>
  <si>
    <t>14 мая для учащихся 4«Б» класса школы №3 прошел увлекательный квест «Тайны народов России», посвящённый Году единства народов России. Ребята прошли четыре станции, где их ждали увлекательные испытания.</t>
  </si>
  <si>
    <t>Сайт МБУК "Беломорская ЦБС" https://belomorsklib.karelia.ru/news/prazdnichnoe_meropriyatie__na_voine_odnoi_minutki_ne_prozhit_bez_pribautki_</t>
  </si>
  <si>
    <t>Во время тяжелых испытаний солдаты Великой Отечественной войны пели песни и частушки, влюблялись и писали стихи, сочиняли анекдоты, пословицы и пародии. И не зря ведь родилась военная поговорка «Шутка и пение на войне спасение!». Этой теме и была посвящена праздничная программа «На войне одной минутки не прожить без прибаутки», подготовленная и проведенная сотрудниками отдела обслуживания Беломорской центральной модельной библиотеки.</t>
  </si>
  <si>
    <t>Сайт МБУК "Беломорская ЦБС" https://belomorsklib.karelia.ru/news/ekologo-kraevedcheskaya_igra__znai_svoi_krai_</t>
  </si>
  <si>
    <t>В Сосновецкой библиотеке царила атмосфера настоящего праздника знаний и творчества! Эколого-краеведческая игра «Знай свой край» для ребят из клуба «Радуга» стала не просто соревнованием, а настоящим путешествием в мир природы и истории родного края.</t>
  </si>
  <si>
    <t>Сайт МБУК "Беломорская ЦБС" https://belomorsklib.karelia.ru/news/kraevedcheskaya_igra__chto_ya_znayu_o_rodnom_krae_</t>
  </si>
  <si>
    <t>Во 2«б» классе школы №1 прошла краеведческая игра «Что я знаю о родном крае». Весь учебный год ребята изучали предмет «Край, в котором я живу», и игра, которую провела библиотекарь Беломорской модельной библиотеки, стала отличной возможностью проверить свои знания.</t>
  </si>
  <si>
    <t>Сайт МБУК "Беломорская ЦБС" https://belomorsklib.karelia.ru/news/kraevedcheskii_video-chas__moi_krai_kareliei_zovyotsya_</t>
  </si>
  <si>
    <t>28 мая в стенах Пушнинской сельской библиотеки состоялась познавательная встреча с учащимися МОУ «Сосновецкая СОШ». Краеведческий видеочас «Мой край Карелией зовётся» был организован в рамках знакомства с родным регионом.</t>
  </si>
  <si>
    <t>Сайт МБУК "Беломорская ЦБС" https://belomorsklib.karelia.ru/news/master-klass_ko_dnyu_rossii</t>
  </si>
  <si>
    <t>В преддверии Дня России в Ново-Машозерской сельской библиотеке прошло увлекательное мероприятие – мастер-класс, посвященный этому важному празднику. Каждый участник унес с собой не только красивый сувенир, но и хорошее настроение.</t>
  </si>
  <si>
    <t>Сайт МБУК "Беломорская ЦБС"  https://belomorsklib.karelia.ru/news/intellektualnaya_igra__po_prostoram_rossii_</t>
  </si>
  <si>
    <t>В Беломорской модельной библиотеке прошла интеллектуальная игра «По просторам России», приуроченная ко Дню России. Участники успешно справились с заданиями, продемонстрировав хороший уровень знаний о своей стране. Игра завершилась общим выводом: Россия — великая страна с богатой историей, и знать её — значит любить свою Родину.</t>
  </si>
  <si>
    <t>Сайт МБУК "Беломорская ЦБС" 
https://belomorsklib.karelia.ru/news/viktorina__mi_zhivem_v_rossii_</t>
  </si>
  <si>
    <t>В преддверии Дня России в Сумпосадской сельской библиотеке прошла викторина «Мы живем в России». Участники мероприятия узнали о государственных символах, независимости и устройстве нашей страны. Звучали стихи, прошла викторина, а завершился день песней о малой родине.</t>
  </si>
  <si>
    <t>Группа в социальной сети "Вконтакте" - ЦРР-деткий сад "Родничок"</t>
  </si>
  <si>
    <t>Проект "Защитники земли Русской"</t>
  </si>
  <si>
    <t>Развлечение для малышей "Здравствуй, русская матрешка"</t>
  </si>
  <si>
    <t>Музыкальное развлечение "Танцы народов России"</t>
  </si>
  <si>
    <t>Познавательная беседа "Народные куклы"</t>
  </si>
  <si>
    <t>Познавательный час "Волшебные узоры карельской вышивки"</t>
  </si>
  <si>
    <t>Участие в конкурсе детского рисунка "Жизнь, деленная на гаммы"</t>
  </si>
  <si>
    <t>Познавательный час "День русской печки"</t>
  </si>
  <si>
    <t>Музыкальное развлечение "Во поле береза стояла"</t>
  </si>
  <si>
    <t>07.05, 08.05, 09.05, 11.05.26</t>
  </si>
  <si>
    <t>Познавательный час "Я живу в Карелии!"</t>
  </si>
  <si>
    <t>Занятие "Государственные символы России"</t>
  </si>
  <si>
    <t>Музыкальное развлечение "Моя Россия"</t>
  </si>
  <si>
    <t>Познавательный час "Моя родина - Россия"</t>
  </si>
  <si>
    <t>Группа в социальной сети "Вконтакте". канал в Максе</t>
  </si>
  <si>
    <t>Мероприятия ко Дню Победы</t>
  </si>
  <si>
    <t>Группа социальной сети ВКонтакте - МАОУ ДО "Беломорский ЦДО"</t>
  </si>
  <si>
    <t>Игра "Хранители каменной книги"</t>
  </si>
  <si>
    <t>"Вахта памяти"</t>
  </si>
  <si>
    <t>Конкурс "Споёмте, друзья!"</t>
  </si>
  <si>
    <t>Конкурс рисунков "Тайны каменного века"</t>
  </si>
  <si>
    <t>Открытка солдату</t>
  </si>
  <si>
    <t>Праздник Светлой Пасхи</t>
  </si>
  <si>
    <t>Межмуниципальный сбор юнармейцев</t>
  </si>
  <si>
    <t>Мастер- класс по приготовлению куличей</t>
  </si>
  <si>
    <t>Открытки на СВО</t>
  </si>
  <si>
    <t>Хранители каменной книги</t>
  </si>
  <si>
    <t>Конкурс чтецов "Нам дороги эти позабыть нельзя"</t>
  </si>
  <si>
    <t>Группа ВК МОУ "Сумпосадская СОШ"</t>
  </si>
  <si>
    <t>май, июнь 2026</t>
  </si>
  <si>
    <t>мероприятия ко Дню Победы и юбилею села Сумский Посад</t>
  </si>
  <si>
    <t>группа социальной сети ВКонтакте МАОУ ДО "Беломорская СШ им. А.В. Филиппова"</t>
  </si>
  <si>
    <t>04.04.2026, 11.04.2026, 17.04.2026</t>
  </si>
  <si>
    <t>соревнования в рамках мун.этапа Всероссийский спорт.игр школьников "Предидентские спорт.игры"</t>
  </si>
  <si>
    <t>открытое Первенство по киокусинкай в г. Мурманске среди юношей и девушек в разрезе "Весовая категория"</t>
  </si>
  <si>
    <t>Веселые старты среди дошкольников</t>
  </si>
  <si>
    <t>турнир по дартсу</t>
  </si>
  <si>
    <t>Чемпионат и Первенство Северо-Западного ФО в. г. Петрозаводск по киокусинкай</t>
  </si>
  <si>
    <t>Мун.этап ГТО среди школьников.</t>
  </si>
  <si>
    <t>Победители в мун.соревнованиях по военно-спортивному многоборью среди допризывной молодежи.</t>
  </si>
  <si>
    <t>"Кубок Белого Моря", среди юношей и девушек, юниоров и юниорок.</t>
  </si>
  <si>
    <t>05.05.2026, 13.05.2026</t>
  </si>
  <si>
    <t>информация для участников сдачи нормативов ГТО</t>
  </si>
  <si>
    <t>08.05.2026, 19.05.2026</t>
  </si>
  <si>
    <t xml:space="preserve">информация по поведению соревнований по кроссу среди школьников памяти В.А. Постникова и результаты. </t>
  </si>
  <si>
    <t>Легкоатл. кросс, посвященный 81-й годовщине Победы ВОВ.</t>
  </si>
  <si>
    <t>Результаты учебно-тренировочных сборов в г. Сегежа отделения "киокусинкай"</t>
  </si>
  <si>
    <t>18.05.2026, 23.05.2026</t>
  </si>
  <si>
    <t>Информация по мун.турниру по футболу среди юношей, посвященный памяти Попова А.Ф. и его результаты.</t>
  </si>
  <si>
    <t xml:space="preserve">19.05.2026 </t>
  </si>
  <si>
    <t>соревнования по легкой атлетике среди дошкольных обр. учреждений.</t>
  </si>
  <si>
    <t>Участив в Петрозаводске, а Гранд Финале Детской Карельской Лиги 3*3, проект "Баскетбол для каждого"</t>
  </si>
  <si>
    <t>04.06.2026,05.06,2026</t>
  </si>
  <si>
    <t>Спартариада пенсионеров РК в г. Петрозаводске и ее итоги.</t>
  </si>
  <si>
    <t>итоговые зазеты лыжников</t>
  </si>
  <si>
    <t>ГТО для самых маленьких</t>
  </si>
  <si>
    <t>11.06.2026, 19.06.2026</t>
  </si>
  <si>
    <t>ОФП</t>
  </si>
  <si>
    <t>баскетболисты УТГ , сдача нормативов.</t>
  </si>
  <si>
    <t>17.06.2026, 18.06.2026, 19.06.2026, 22.06.2026, 23.06.2026, 24.06.2026, 25.06.2026</t>
  </si>
  <si>
    <t>Летняя досуговая площадка "Энергия движения"</t>
  </si>
  <si>
    <t>Сдача нормативов ГТО среди взрослого населения.</t>
  </si>
  <si>
    <t>Группа в социальной сети  Вконтакте -  «МОУ Сосновецкая СОШ»</t>
  </si>
  <si>
    <t>29.04.26 /  https://vk.com/wall-213155302_5975</t>
  </si>
  <si>
    <t>Культурно-познавательный проект «Наследие каменного века-2026». Ребята познакомились с жизнью и деятельностью всемирно известного этнографа, ученого-археолога, писателя Александра Михайловича Линевского – первооткрывателя Беломорских петроглифов.</t>
  </si>
  <si>
    <t> </t>
  </si>
  <si>
    <t>30.04. 26 / https://vk.com/wall-213155302_5978</t>
  </si>
  <si>
    <t xml:space="preserve">Эти мероприятия помогли ребятам лучше понять, как богата и разнообразна культура нашей страны, и ещё раз напомнили: мы разные, но мы — одна большая семья! </t>
  </si>
  <si>
    <t>3. 04. 26 г.https://vk.com/wall-213155302_5801</t>
  </si>
  <si>
    <t xml:space="preserve">Оперуполномоченный ОУР ОМВД России «Беломорское» Кобец Артём, старший инспектор ПДН Янушко Надежда и инспектор ГИМС Колосенко Вячеслав провели совместный правовой лекторий для учащихся МОУ «Сосновецкая СОШ». </t>
  </si>
  <si>
    <t>07.04.26 г.\https://vk.com/wall-213155302_5822</t>
  </si>
  <si>
    <t xml:space="preserve">Для учащихся 9 класса состоялся показ документального фильма Андрея Медведева " Предательство ".Эта лента, рекомендованная "Министерством просвещения РФ", не просто кино, а честный и взрослый разговор о том, как легко в современном мире попасть под влияние злоумышленников. </t>
  </si>
  <si>
    <t>Группа в социальной сети  Вконтакте -  «МОУ Сосновецкая СОШ»</t>
  </si>
  <si>
    <t>08.04. 26https://vk.com/wall-213155302_5835</t>
  </si>
  <si>
    <t xml:space="preserve">Сбор юнармейцев, это событие объединило команды из Беломорска, Надвоиц, Сосновца и Кеми. Ребята представили визитные карточки своих отрядов, поучаствовали в викторине «Карелия в годы Великой отечественной войны» и посетили Музей Карельского фронта. </t>
  </si>
  <si>
    <t>17.04. 26https://vk.com/wall-213155302_5904</t>
  </si>
  <si>
    <t xml:space="preserve">17 апреля в спортивном зале РДК состоялся муниципальный этап Всероссийских соревнований школьников "Президентские состязания". курс, легкоатлетическая эстафета и подвижные игры (эстафеты).
 Среди сельских класс-команд сильнейшими стали учащиеся 6 класса МОУ «Сосновецкая СОШ» </t>
  </si>
  <si>
    <t>25. 04. 26https://vk.com/wall-213155302_5947</t>
  </si>
  <si>
    <t xml:space="preserve">Ребята показали себя настоящими бойцами: ловкими, быстрыми и умными. Они с достоинством прошли все испытания, продемонстрировав отличную командную работу и крепкую дружбу. Каждое задание было непростым, но они справились, проявив настоящую смекалку и выносливость. </t>
  </si>
  <si>
    <t>29.04. 26 https://vk.com/wall-213155302_5973</t>
  </si>
  <si>
    <t xml:space="preserve">Участники разделились на 3 команды и прошли 6 раундов: от «Городов-героев» до «Музыки Победы». Каверзные вопросы о военной технике, фильмах и песнях военных лет никого не оставили равнодушным. </t>
  </si>
  <si>
    <t>29. 05. 26https://vk.com/wall-213155302_6180</t>
  </si>
  <si>
    <t xml:space="preserve">Сильнейшие школьные команды Карелии вышли на старт республиканского этапа «Президентских состязаний» Команда МОУ «Сосновецкая СОШ» заняла 3 место. </t>
  </si>
  <si>
    <t>07.05.26 г.https://vk.com/wall-213155302_6036</t>
  </si>
  <si>
    <t xml:space="preserve">Ученики начальных классов, в рамках трека «Орлёнок  -хранитель» создали особую интерактивную газету «Спасибо за победу». </t>
  </si>
  <si>
    <t>08.05.26 https://vk.com/wall-213155302_6051</t>
  </si>
  <si>
    <t xml:space="preserve">В нашей школе прошёл замечательный праздник — концерт «Дети войны», посвящённый Дню Великой Победы.
 Этот день всегда наполнен особой атмосферой — грустью по тем, кто не вернулся с фронта, и гордостью за подвиг наших прадедов. </t>
  </si>
  <si>
    <t>09.05. 26https://vk.com/wall-213155302_6059</t>
  </si>
  <si>
    <t xml:space="preserve">9 мая педагоги, обучающиеся и родители Сосновецкой школы приняли участие в церемонии возложения венков и цветов к Братскому захоронению. Традиционно сбор состоялся у школы, а затем ученики и педагоги прошли колонной на митинг. На церемонии ребята читали стихи, а ученики-юнармейцы несли Вахту Памяти, посвящённую 81-й годовщине Великой Победы. </t>
  </si>
  <si>
    <t>09.05.26https://vk.com/wall-213155302_6067</t>
  </si>
  <si>
    <t xml:space="preserve">В светлый праздник -День Победы- ученики, выпускники, педагоги, родители нашей школы приняли участие в торжественной церемонии возложения цветов к обелиску п. Пушной и Братской могиле с.Лехта. Это событие стало для ребят настоящим уроком памяти и уважения. Школьники пришли к мемориалам, чтобы отдать дань благодарности тем, кто не вернулся с фронта, защищая наше будущее. </t>
  </si>
  <si>
    <t>21.04.26 https://vk.com/wall-213155302_5920</t>
  </si>
  <si>
    <t xml:space="preserve">Ученики 1-5 классов написали тёплые слова поддержки и благодарности российским военнослужащим, пожелали крепкого здоровья, мужества и скорейшего возвращения домой. </t>
  </si>
  <si>
    <t>09. 05. 26 https://vk.com/wall-213155302_6054</t>
  </si>
  <si>
    <t xml:space="preserve">В школьном музее ( п. Пушной) для учащихся, педагогов, ветеранов труда- жителей п. Пушной прошел урок Мужества, посвященный нашим землякам- Героям Специальной Военной Операции. </t>
  </si>
  <si>
    <t>3.1 Реализация на территории муниципального района/муниципального округа/городского округа мероприятий, направленных на этнокультурное, социальное и экономическое развитие карелов, вепсов и финнов, а также этнолокальных групп коренного русского населения (заонежане, пудожане, поморы), в отчетный период</t>
  </si>
  <si>
    <t>День информации "Тайны поморской кухни"</t>
  </si>
  <si>
    <t>Будничные и праздничные блюда попорской кухни. История поморской кухни</t>
  </si>
  <si>
    <t>Краеведческий час " Иван Матвеевич Дуров"</t>
  </si>
  <si>
    <t>Мероприятие посвящено исследователю народной культуры Поморья,одному из лучших краеведов арелии, жительюстаринного поморского села Сумпосад.</t>
  </si>
  <si>
    <t>Час фольклора " Моя Сумлянка"</t>
  </si>
  <si>
    <t>Мероприятие приурочено 90 летию фольклорной группы и к 590 летию села Сумский посад.</t>
  </si>
  <si>
    <t>Юбилей села Сумский Посад</t>
  </si>
  <si>
    <t>Старинное поморское село Сумский Посад Беломорского
муниципального округа Республики Карелия в июне 2026 года отметило свой
590-летний юбилей. Праздничная программа под названием "Сквозь века и
волны" прошла при поддержке Президентского Фонда Культурных Инициатив. Праздничные мероприятия продемонстрировали богатое
культурное наследие региона и бережное отношение к традициям предков. Яркие
выступления творческих коллективов стали настоящим украшением юбилея.</t>
  </si>
  <si>
    <t>Сумпосадский сельский дом культуры</t>
  </si>
  <si>
    <t>Поморские кружания в с. Сумский Посад, с. Нюхча, с. Вирма, с. Колежма</t>
  </si>
  <si>
    <t>Беломорский муниципальный округ принял участие в V съезжем
празднике "ПОМОРСКИЕ КРУЖАНИЯ".
Фольклорные коллективы с. Сумский Посад, с. Нюхча, с Колежма
кружали с участниками V Фестиваля «Поморские кружанья». Съезжий праздник – исторически традиционная форма
проведения народного праздника, где каждый человек становится его участником,
частицей важного общего действа.</t>
  </si>
  <si>
    <t>МБУ "МСКО": Колежемский центр досуга, Нюхотский центр досуга, Сумпосадский сельский дом культуры</t>
  </si>
  <si>
    <t>3.2 Наличие проектов и мероприятий по продвижению карельского и вепсского языков (языковые курсы, разговорные клубы, кружки) среди взрослого населения Республики Карелия в муниципальных районах/муниципальном округе/городских округах</t>
  </si>
  <si>
    <t>Населенные пункты, в которых осуществляются проекты и мероприятия по продвижению карельского и вепсского языков</t>
  </si>
  <si>
    <t>Возрастная категория</t>
  </si>
  <si>
    <t>Организация (учреждение), на базе которого осуществляется реализация проектов и мероприятий</t>
  </si>
  <si>
    <t>Карельский язык</t>
  </si>
  <si>
    <t>Вепсский язык</t>
  </si>
  <si>
    <t>3.3 Изучение предметов этнокультурной направленности «Край, в котором я живу», «Моя Карелия», «История Карелии» в общеобразовательных организациях в муниципальных районах/муниципальном округе/городских округах</t>
  </si>
  <si>
    <t>Пояснение</t>
  </si>
  <si>
    <t>Предметы этнокультурной направленности</t>
  </si>
  <si>
    <t>Образовательные организации</t>
  </si>
  <si>
    <t>«Край, в котором я живу»</t>
  </si>
  <si>
    <t>МОУ "Беломорская СОШ №1"</t>
  </si>
  <si>
    <t>«Моя Карелия»</t>
  </si>
  <si>
    <t>МОУ "Беломорская СОШ №3" с 5 по 9 класс 1 час в неделю.</t>
  </si>
  <si>
    <t>«История Карелии»</t>
  </si>
  <si>
    <t>3.4 Наименование утвержденного плана мероприятий содействия развитию этнокультурного потенциала карелов с указанием реквизитов распорядительного акта</t>
  </si>
  <si>
    <t>3.5 Наличие самодеятельных творческих коллективов, популяризирующих традиционную культуру карелов, вепсов и финнов, этнолокальных групп коренного русского населения (заонежан, пудожан, поморов)</t>
  </si>
  <si>
    <t>Наименование коллектива</t>
  </si>
  <si>
    <t>Учреждение (организация)</t>
  </si>
  <si>
    <t>Поморский русский народный хор</t>
  </si>
  <si>
    <t>45-85</t>
  </si>
  <si>
    <t>Муниципальное бюджетное учреждение "Межпоселенческое социально-культурное объединениие"</t>
  </si>
  <si>
    <t>Фольклорная группа "Сумлянка"</t>
  </si>
  <si>
    <t>40-87</t>
  </si>
  <si>
    <t>Фольклорная группа "Колежомские напевы"</t>
  </si>
  <si>
    <t>45-75</t>
  </si>
  <si>
    <t>4.1 Проведенные мероприятия с религиозными объединениями, действующими на территории муниципального района/муниципального округа/городского округа, в отчетном периоде</t>
  </si>
  <si>
    <t>Общее количество проведенных мероприятияй</t>
  </si>
  <si>
    <t>Час духовной нравственности " Поговорим о духовности"</t>
  </si>
  <si>
    <t>Простым доступны  языком о вере и о важных общечеловеческих понятиях: добре и зле, настоящей и кажущейся свободе, проблеме правильного выбора,  о здоровье.</t>
  </si>
  <si>
    <t>Пушнинская сельская библиотека. Православный приход.</t>
  </si>
  <si>
    <t>Час духовной нравственности " Перспективы строительства церкви в поселке"</t>
  </si>
  <si>
    <t>Встреча прихожан с предстваителями православного прихода</t>
  </si>
  <si>
    <t>Беседа «Пасхальной радости сияние»</t>
  </si>
  <si>
    <t>Настоятель храма о. Виктор (Островский) познакомил старшекласников с устройством храма</t>
  </si>
  <si>
    <t>Летнереченская сельская библиотека Правослапвный приход</t>
  </si>
  <si>
    <t>4.2 Преподавание в образовательных организациях муниципального района/муниципального округа/городского округа курса ОРКСЭ (основы религиозных культур и светской этики)</t>
  </si>
  <si>
    <t>Населенные пункты и образовательные организации, в которых осуществляется преподавание</t>
  </si>
  <si>
    <t>Класс или возрастная группа обучающихся</t>
  </si>
  <si>
    <t>Количество обучающихся</t>
  </si>
  <si>
    <t>МОУ "Беломорская СОШ№1"</t>
  </si>
  <si>
    <t>4 класс</t>
  </si>
  <si>
    <t>МОУ "Беломорская СОШ№3"</t>
  </si>
  <si>
    <t>МОУ "Сосновецкая СОШ"</t>
  </si>
  <si>
    <t>МОУ "Летнереченская СОШ"</t>
  </si>
  <si>
    <t>МОУ Нюхотская ООШ"</t>
  </si>
  <si>
    <t>4.3 Факты обращений в администрации сельских (городских) поселений от религиозных организаций о передаче земель, зданий (строений), находящихся в муниципальной собственности, в собственность религиозных организаций на основании Федерального закона от 30.11.2010 № 327-ФЗ «О передаче религиозным организациям имущества религиозного назначения, находящегося в государственной или муниципальной собственности»</t>
  </si>
  <si>
    <t>Наименование организации-заявителя</t>
  </si>
  <si>
    <t>Результат рассмотрения обращения</t>
  </si>
  <si>
    <t>4.4 Факты обращения в администрации сельских (городских) поселений от религиозных (общественных) организаций с просьбой о строительстве объектов религиозного назначения</t>
  </si>
  <si>
    <t>4.5 Факты выдачи разрешений на строительство объектов религиозного назначения в соответствии с генеральным планом поселения и правилами землепользования и застройки</t>
  </si>
  <si>
    <t>Адрес или кадастровый номер земельного участка</t>
  </si>
  <si>
    <t>Реквизиты (номер, дата) разрешения на строительство</t>
  </si>
  <si>
    <t>4.6 Имеются ли конфликтные ситуации по причине отказа в передаче религиозным организациям имущества религиозного назначения, находящегося в государственной и муниципальной собственности, отказа в предоставлении в аренду земельных участков и выдачи разрешений на строительство объектов религиозного назначения</t>
  </si>
  <si>
    <t>Краткое описание конфликтной ситуации</t>
  </si>
  <si>
    <t>Меры, принятые органом местного самоуправления</t>
  </si>
  <si>
    <t>5.1 Перечень социально ориентированных некоммерческих организаций, не являющихся государственными и муниципальными учреждениями, (далее - СО НКО), с которыми осуществлялось взаимодействие в отчетном периоде</t>
  </si>
  <si>
    <t>Название СО НКО</t>
  </si>
  <si>
    <t>Ф.И.О. руководителя СО НКО (полностью)</t>
  </si>
  <si>
    <t>Контактные данные (адрес, тел./факс,
e-mail)</t>
  </si>
  <si>
    <t>Основные виды деятельности СО НКО</t>
  </si>
  <si>
    <t>Формы взаимодействия (совместные проекты, мероприятия, акции, контракты на выполнение услуг и т.п.)</t>
  </si>
  <si>
    <t>АНО "Квартал"</t>
  </si>
  <si>
    <t>Третьяков Михаил Николаевич</t>
  </si>
  <si>
    <t>186500, Республика Карелия, Беломорский район, г. Беломорск, ул. Портовое Шоссе, д. 1, кв. 31. +7 (900) 456-77-00</t>
  </si>
  <si>
    <t>Развитие культурной, спортивной и социальной сфер в Беломорске и за его пределами.</t>
  </si>
  <si>
    <t xml:space="preserve">На территории Беломорского муниципального округа реализуется
проект "Сквозь века и волны. Сумский Посад 590", который направлен на
продвижение традиций и привлечения внимания к уникальному наследию поморов. В
рамках данного проекта реализуется ряд мероприятий: 
- в старинном поморском
селе Сумский Посад, которое издавна славилось сохранением традиций, в том
числе, в народной одежде, состоялось занятие для мастериц - сумлянок по теме
«Праздничный фартук с отделкой черным бисером в поморском наряде». </t>
  </si>
  <si>
    <t>5.2 Муниципальные целевые программы и непрограммные виды финансирования, в рамках которых предусмотрена и оказывается поддержка деятельности СО НКО</t>
  </si>
  <si>
    <t>Название программы (бюджетной строки) с указанием нормативного правого акта</t>
  </si>
  <si>
    <t>Наименование мероприятий программы</t>
  </si>
  <si>
    <t>Годовой объем финансирования в части поддержки СО НКО</t>
  </si>
  <si>
    <t>СО НКО, получившие финансовую поддержку (с указанием формы поддержки – наименование проекта, мероприятия, объем финансирования, краткая аннотация)</t>
  </si>
  <si>
    <t>5.3 Другие формы поддержки деятельности СО НКО</t>
  </si>
  <si>
    <t>Вид поддержки СО НКО</t>
  </si>
  <si>
    <t>Формы оказания поддержки СО НКО и, при наличии, нормативный правовой акт об оказании поддержки</t>
  </si>
  <si>
    <t>Количество СО НКО, получивших поддержку</t>
  </si>
  <si>
    <t>5.4 Деятельность общественных советов, работа которых обеспечивается органом местного самоуправления</t>
  </si>
  <si>
    <t>Наименование общественного совета с указанием нормативного правого акта</t>
  </si>
  <si>
    <t>Цель и основные задачи деятельности общественного совета</t>
  </si>
  <si>
    <t>Состав общественного совета с указанием ФИО председателя и секретаря, нормативного правового акта об утверждении состава, количества членов, % соотношения представителей органов власти и некоммерческих организаций</t>
  </si>
  <si>
    <t>Основные рассматриваемые вопросы, значимые решения, итоги работы за отчетный период</t>
  </si>
  <si>
    <t>Обеспечение прозрачности деятельности общественного совета
(ссылка на адрес размещения информации о Положении, составе, деятельности общественного совета в сети Интернет)</t>
  </si>
  <si>
    <t>Совет по физической культуре и спорту Беломорского муниципального округа постановление администрации Беломорского муниципального округа от 17.05.2024 №473</t>
  </si>
  <si>
    <t>Целью Совета является содействие деятельности Беломорского муниципальногоо округа в осуществлении полномочий в сфере обеспечения условий для развития на территории Беломорского муниципального округа физической культуры, школьного спорта и массового спорта, организации проведения официальных физкультурно-оздоровительных и спортивных мероприятий. Задачи Совета: - подготовка предложений по созданию благоприятных условий для развития физической культуры и спорта на территории Беломорского округа; - содействие развитию инфраструктуры спортивных объектов, применению эффективных методов и форм реализации политики в сфере физической культуры, спорта и оздоровления на территории Беломорского округа.</t>
  </si>
  <si>
    <t>В Состав Совета по физической культуре и спорту входит 12 человек, из них: Председатель Совета - Сафаргалин Е.А.; секретарь - Жидких Ю.Ю, 20 % представителей органов власти.</t>
  </si>
  <si>
    <t>В отчетный период общественный Совет по физической культуре и спорту совместно с ОМСУ и Управлением по спорту организовали и провели: Всероссийский День снега. Лыжня России. Соревнования, посвященные выводу войск из Афганистана. Рыбатлон-2024. Автопробег, посвященный защитникам Родины, принимающим участие в СВО.</t>
  </si>
  <si>
    <t>https://vk.com/sport_turizm_belomorsk</t>
  </si>
  <si>
    <t>5.5 Значимые мероприятия, реализованные в отчетном периоде органом местного самоуправления совместно с СО НКО</t>
  </si>
  <si>
    <t>5.6 Основные социальные и общественно значимые темы (законодательные инициативы), инициированные в отчетном периоде представителями СО НКО</t>
  </si>
  <si>
    <t>Название и содержание социальной и общественно значимой темы (законодательной инициативы)</t>
  </si>
  <si>
    <t>Дата обсуждения и название мероприятия, в рамках которого произошло обсуждение темы
(законодательной инициативы)</t>
  </si>
  <si>
    <t>СО НКО, инициировавшая обсуждение социальной и общественно значимой темы 
(законодательной инициативы)</t>
  </si>
  <si>
    <t>Основные результаты работы (факты реализации)</t>
  </si>
  <si>
    <t>5.7 Итоги взаимодействия органа местного самоуправления с СО НКО, организация и итоги взаимодействия в отчетном периоде с Общественной палатой Республики Карелия основные проблемы взаимодействия и предполагаемые пути решения для эффективного диалога гражданского общества и представителей власти (текстовая форма отчета)</t>
  </si>
  <si>
    <t>Количественные и качественные показатели взаимодействия с СО НКО, анализ активности СО НКО в отчетном периоде, востребованность реализации мероприятий и проектов СО НКО, организация и итоги взаимодействия в отчетном периоде с Общественной палатой Республики Карелия основные проблемы взаимодействия и предполагаемые пути решения для эффективного диалога гражданского общества и представителей власти</t>
  </si>
  <si>
    <t>5.8 Основные формы и механизмы взаимодействия органа местного самоуправления с СО НКО</t>
  </si>
  <si>
    <t>Сроки и место проведения мероприятия в отчетном периоде</t>
  </si>
  <si>
    <t>Организаторы / партнеры (с указанием наименования некоммерческой организации, Ф.И.О. руководителя и контактная информация)</t>
  </si>
  <si>
    <t>Основные цели, задачи и результаты работы</t>
  </si>
  <si>
    <t>5.9 Проведенные мероприятия с СО НКО в отчетном периоде: количественный и качественный анализ (текстовая форма отчета)</t>
  </si>
  <si>
    <t>5.10 Анализ активности СО НКО в отчетном периоде в установленной сфере деятельности действующих на территории муниципального района/муниципального округа/городского округа: % соотношение действующих некоммерческих организаций к осуществляющим взаимодействие с органами местного самоуправления, востребованность реализации мероприятий и проектов некоммерческих организаций в местном сообществе (текстовая форма отчета)</t>
  </si>
  <si>
    <t>5.11 Основные проблемы взаимодействия и предполагаемые пути решения для эффективного диалога гражданского общества и представителей власти (текстовая форма отчета)</t>
  </si>
  <si>
    <t>6.1 Наиболее значимые мероприятия в сфере межнациональных и межконфессиональных отношений, запланированные органами местного самоуправления на очередной год</t>
  </si>
  <si>
    <t>Цель и планируемый результат</t>
  </si>
  <si>
    <t>Исполнители и партнеры (контактная информация)</t>
  </si>
  <si>
    <t>6.2 Совместные мероприятия (проекты) СО НКО с органом местного самоуправления, а также мероприятия (проекты) СО НКО, планируемые к реализации в очередном году</t>
  </si>
  <si>
    <t>6.3 Памятные даты, события, юбилеи, отмечаемые в муниципальном образовании в очередном году (в хронологическом порядке)</t>
  </si>
  <si>
    <t>Памятная дата, событие, юбилей</t>
  </si>
  <si>
    <t>Число, месяц</t>
  </si>
  <si>
    <t>Мероприятия приурочены к данной памятной дате, событию, юбилею</t>
  </si>
  <si>
    <t>Примечание</t>
  </si>
  <si>
    <t>6.4 Предложения по совершенствованию работы в сфере реализации государственной национальной политики на территории муниципального района/муниципального округа/городского округа (текстовая форма отчета)</t>
  </si>
  <si>
    <t>Наименование национального общественного объединения</t>
  </si>
  <si>
    <t>Местная общественная организация п.Калевала по поддержке карельского языка и культуры "Ухут-сеура" (Ухтинское общество)</t>
  </si>
  <si>
    <t>Васильева Надежда Суловна</t>
  </si>
  <si>
    <t>186910 Республика Карелия пгт Калевала, д.36 б</t>
  </si>
  <si>
    <t>положительная</t>
  </si>
  <si>
    <t>Мастер-класс по народным танцам стал традиционным при проведении различных массовых мероприятий. Т13 июня  во время Праздника культуры ухтинских карел. Всех в единый танцевальный круг пригласила Лайна Зиннурова, член общественной организации "Ухут сеура", балетмейстер районного Дома культуры.</t>
  </si>
  <si>
    <t>Клуб любителей народной песни "Hyvä mieli", в составе которой поют, удивляют зрителей члены общественной организации "Ухут сера", 10 июня принял участие в празднике "В краю, где поют руны". Выступление группы тепло встречали зрители: вместе с артистами они пели народные песни и водили карельские хороводы.</t>
  </si>
  <si>
    <t>23 апреля члены общественной организации по поддержке карельского языка и культуры "Ухут-сеура" приняли участие межрегиональной акции "Диктант на карельском и вепском языках", которая прошла на площадке этнокультурного центра 'КАЛЕВАЛАТАЛО".</t>
  </si>
  <si>
    <t xml:space="preserve">Специалистами Администрации района оказана помощь в подготовке проекта "Наши традиции: постижение, присвоение, обновление" в рамках конкурса Фонда грантов Главы Республики Карелия. </t>
  </si>
  <si>
    <t>Фонд Ортье Степанова</t>
  </si>
  <si>
    <t>Степанов Михаил Артьемьвич</t>
  </si>
  <si>
    <t>186916 Калевальский район, п.Калевала, д.Хайколя</t>
  </si>
  <si>
    <t>Продолжено обустройство маршрутов и троп . Косьба, установка и проверка после зимы интер активных модулей.  Проведено 15 экскурсий посетило 80 человек. Продолжено формирование библиотеки. Подготовка выставки по отряду "Красный партизан" ко Дню освобождения района.</t>
  </si>
  <si>
    <t>1.3 Наличие местных религиозных организаций на территории муниципального района/муниципального округа/городского округа</t>
  </si>
  <si>
    <t>Наименование религиозной организации</t>
  </si>
  <si>
    <t>Местная религиозная организация православный Приход Петропавловского храма п. Калевала Костомукшской Епархии Русской Православной Церкви (Московский Патриархат)</t>
  </si>
  <si>
    <t>Иерей Коренев Евгений Михайлович</t>
  </si>
  <si>
    <t>186910, Республика Карелия, Калевальский район, пгт. Калевала, ул. Вяйнямейнена, 1</t>
  </si>
  <si>
    <t xml:space="preserve">22 июня День памяти и скорби в п.
Калевала на Дивизионном кладбище 
состоялась церемония захоронения останков двух воинов, погибших в годы Великой Отечественной войны 1941-1945 г., найденных
Межрегиональным поисковым отрядом «Забытый фронт» (Калевала, Дзержинск,
командир М. А. Контканен) и отрядом «Память нашего времени» ( г. Петрозаводск,
командир С. А. Жукова). После открытия памятного мероприятия слово было
предоставлено заместителю главы Администрации района Е. Ю. Синьковой, которая поблагодарил бойцов поисковых отрядов, выразила надежду, что поисковые работы будут продолжены. М. А. Контканен, командир поискового отряда, подробно
рассказал о боевых действиях, проходивших в районе поиска. Настоятель
Петропавловского храма п. Калевала Е. Коренев отслужил литию об упокоении душ
погибших. </t>
  </si>
  <si>
    <t>22 июня в 4 утра, в посёлкеКалевала состоялось уже ставшее для нас традиционным возложение цветов кподножию памятника Скорбящей матери на Дивизионном кладбище.Представители
администрации района, сотрудники ОМВД России по Калевальскому району,
председатель общественной организации «Боевое братство» в Калевальском районе
Андрей Хомич, представители общественности и просто жители посёлка собрались у
памятника Скорбящей матери, чтобы в предрассветной тишине возложить цветы и
отдать дань памяти павшим, тем, кто ценой своей жизни защитил нашу Родину в
годы тяжелой войны. Настоятель Петропавловского храма п. Калевала иерей
Евгений Коренев отслужил литию по погибшим воинам, после чего всем
присутствующим было предложено почтить память воинов минутой молчания.</t>
  </si>
  <si>
    <t xml:space="preserve">28 мая 2026 года посетили еще одну деревню в нашем крае - Ювалакшу. Деревня располагается примерно в 70км от районного центра -поселка Калевала (примерно в 1,5 часах езды на автомобиле). Осмотрев деревню и поговорив с местными жителями - увидели старинную часовню середины 19 века в
честь Успения Божией Матери, которая с советских времен была переделана под
жилой дом в котором до сих пор живут люди. А также нашли фундамент храма,
который был построен в Ювалакше в 1898 году. Храм был посвящен святому великому
благоверному князю Александру Невскому. Убрали кустарники и мусор с фундамента
храма и установили временный крест над алтарем. В ближайшее время планируем
освободить фундамент храма от деревьев и установить поклонный крест в память о
храме и священниках, которые служили здесь. Один из них - священник Иоанн Цветаев - похоронен как раз здесь за храмом ровно 110 лет назад. С просьбой установить крест обратились к нам родственники отца Иоанна Цветаева, которые планируют в августе месяце приехать на освящение креста. Крест уже изготовлен в
поселке Калевала и в ближайшее время (в июне 2026г.) хотим его привезти в
деревню и установить. А также навести порядок на месте фундамента и убрать
деревья. </t>
  </si>
  <si>
    <t>20 июня  прихожане Петропавловского зрама под руководством иерея Евгения Коренева  снова посетили старинную карельскую деревню Ювалакша  на озере Верхнее Куйто.Провели целый день в этом удивительно красивом месте. Нашей задачей былопровести субботник на месте, где когда-то стоял красивый деревянный храм во имясвятого благоверного князя Александра Невского. До этого в деревню доставилипоклонный крест по воде. Спасибо большое семье Харитоновых, которые взялись заэто ответственное дело. Кстати крест с резной иконой Спаса Нерукотворного,которая очень почитается на Севере Карелии был изготовлен нашим калевальским мастером.</t>
  </si>
  <si>
    <t>2 июня третий год под рядвстречаемся с жителями очень красивой старинной деревни Пизьмагуба. И этивстречи всегда очень добродушные! Деревня находится почти в 200км от поселкаКалевала.Переправились на лодках на другой берег. Открыли часовню, зажгли свечи и лампады. И батюшка начал службу. День 30 мая выпал на Родительскую субботу. Поэтому сначала помянули почивших жителей деревни и всех праотец, отец и братий наших от века усопших. А также священник провел молебное пение с акафистом Спасу Нерукотворному, где помолились за собравшихся и всех наших родных и жителей деревни Пизьмагуба.
После службы прихожане пригласили всех на общее чаепитие с вкусными пирогами и чаем из самовара. За приятным общением батюшка рассказал о истории строительства храма в деревне.</t>
  </si>
  <si>
    <t>Местная религиозная организация православный Приход храма Святой Троицы п. Боровой Калевальского района Костомукшской Епархии Русской Православной Церкви (Московский Патриархат)</t>
  </si>
  <si>
    <t>186990, Республика Карелия, Калевальский район, п. Боровой, ул. Школьная, д. 7А</t>
  </si>
  <si>
    <t>Местная религиозная организация православный Приход часовни Успения Божией Матери д. Юшкозеро Костомукшской Епархии Русской Православной Церкви (Московский Патриархат)</t>
  </si>
  <si>
    <t>"Иерей Евгений
(Коренев Евгений Михайлович)"</t>
  </si>
  <si>
    <t>186902, Республика Карелия, Калевальский район, д. Юшкозеро, ул. Советская, д. 30А</t>
  </si>
  <si>
    <t>Активисты юшкозерского движения Первых помогли убратьскошенную траву возле часовни</t>
  </si>
  <si>
    <t>"Местная религиозная организация православный Приход храма святителя Николая Чудотворца п. Кепа Калевальского района Костомукшской Епархии Русской Православной Церкви (Московский Патриархат)
"</t>
  </si>
  <si>
    <t>186916, Республика Карелия, Калевальский район, п. Кепа, ул. Комсомольская, д.6</t>
  </si>
  <si>
    <t>Местная религиозная организация православный Приход храма Спаса Нерукотворного п. Луусалми Калевальского района Костомукшской Епархии Русской Православной Церкви (Московский Патриархат)</t>
  </si>
  <si>
    <t>186918, Республика Карелия, Калевальский район, поселок Луусалми, Новая ул., д. 2, кв. 2</t>
  </si>
  <si>
    <t>Местная религиозная организация православный Приход храма иконы Божией Матери «Утоли моя печали» п. Калевала Костомукшской Епархии Русской Православной Церкви (Московский Патриархат)</t>
  </si>
  <si>
    <t>186910, Республика Карелия,Калевальский район, пгт Калевала стр1 кладбище</t>
  </si>
  <si>
    <t>Церковь Христиан Веры Евангельской п. Луусалми</t>
  </si>
  <si>
    <t>"Пастор
Тимофеев Андрей Васильевич"</t>
  </si>
  <si>
    <t>Республика Кареля, Калевальский район, п.Луусалми, ул.Советская, д. 1</t>
  </si>
  <si>
    <t>Местная религиозная организация Церковь Христиан Веры Евангельской д. Юшкозеро</t>
  </si>
  <si>
    <t>"Старший пастор
Соловьев Андрей Сергеевич"</t>
  </si>
  <si>
    <t>РК, Калевальский район, д.Юшкозеро, ул.Советская д.16</t>
  </si>
  <si>
    <t>Религиозная группа Церковь христиан веры Евангельской п. Боровой</t>
  </si>
  <si>
    <t>Пастор Шагжиев Андрей Викторович</t>
  </si>
  <si>
    <t>Республика Карелия, Калевальский района, п. Боровой, ул. Советская, д. 9б, кв. 4.</t>
  </si>
  <si>
    <t>Местная религиозная организация Евангелическо-лютеранский приход Калевала</t>
  </si>
  <si>
    <t>"Настоятель
Лучагов Виталий Сергеевич"</t>
  </si>
  <si>
    <t>186910, п.Калевала, ул.Карельская д.18</t>
  </si>
  <si>
    <t>"Местная религиозная организация Церковь Христиан Веры Евангельской в Калевальском районе.</t>
  </si>
  <si>
    <t>Старший пастор Сирак Людмила Степановна</t>
  </si>
  <si>
    <t>Республика Карелия, Калевальский район, пгт Калевала, ул.Гидростроителей, д.1</t>
  </si>
  <si>
    <t>Администрация Калевальского муниципального района</t>
  </si>
  <si>
    <t>Синькова Елена Юрьевна, заместитель главы администрации Калевальского муниципального района,</t>
  </si>
  <si>
    <t>186910 п.Калевала, ул.Советская д.11, 88145441646 kalevadm@onego.ru</t>
  </si>
  <si>
    <t>Никитина Любовь Александровна, начальник отдела социальной и молодежной политики Администрации Калевальского муниципального района</t>
  </si>
  <si>
    <t>186910 п.Калевала, ул.Советская д.11, 88145441702 kalevalatalo2008@yandex.ru</t>
  </si>
  <si>
    <t>Распоряжение администрации Калевальского муниципального района от 12.03.2026 №151-р "Об утверждении Плана мероприятий по реализации Стратегии государственной национальной политики Российской Федерации на период до 2036 года на территории Республики Карелия на 2026-2028 годы в Калевальском муниципальном районе</t>
  </si>
  <si>
    <t>Постановление администрации Калевальского муниципального района от 30.12.2025 №538 "Об утверждении Плана основных мероприятий по социальной и культурной адаптации иностранных граждан на территории муниципального образования "Калевальский национальный район" на 2026 год</t>
  </si>
  <si>
    <t xml:space="preserve">Муниципальная программа "...", </t>
  </si>
  <si>
    <t>Постановление администрации …</t>
  </si>
  <si>
    <t> Интеллектуальная игра «Культура - это мы!» в п.Калевала</t>
  </si>
  <si>
    <t xml:space="preserve">В процессе интеллектуальной игры участники проверили и укрепили  знания в вопросах о русской культуре, народных традициях, мировых обычаях и искусстве.
   Сила культуры в объединении: искусство преодолевает границы и способствует взаимопониманию! 
</t>
  </si>
  <si>
    <t>МБУ "ЦКС"</t>
  </si>
  <si>
    <t>"ПОД ЕДИНЫМ НЕБОМ РОССИИ"</t>
  </si>
  <si>
    <t>Специалисты этнокультурного центра «КАЛЕВАЛАТАЛО» побывали в деревне Юшкозеро. В рамках года Единства народов России в Доме культуры они провели мероприятие, участниками которого стали ученики местной школы и жители деревни.
   Ребята и взрослые с интересом знакомились с историей народного костюма северных карелов и старинными предметами их быта, отгадывали непростые загадки, разучивали народные танцы.</t>
  </si>
  <si>
    <t>МБУ ЭКЦ "КАЛЕВАЛАТАЛО" kalevalatalo@yandex.ru   8 (8142) 445228</t>
  </si>
  <si>
    <t>Видеолекция "Писатели и поэты Карелии и Великая Отечественная война".</t>
  </si>
  <si>
    <t>20 мая одиннадцатиклассникам нашей школы была предоставлена возможность посмотреть видео лекцию "Писатели и поэты Карелии и Великая Отечественная война".Цикл лекций " Фронт и тыл" был создан в рамках проекта "Глубины памяти. Бункеры Беломорска", который реализуется по поддержке Президентского фонда культурных инициатив.Этнограф, исследователь, Татьяна Бердашева, рассказала о том, как писатели нашей республики в годы войны трудились, участвовали в боевых действиях, создавали свои произведения, были сотрудниками известных газет, например издание Punalippu".</t>
  </si>
  <si>
    <t>МБОУ Калевальская СОШ, kalevsch@mail.ru</t>
  </si>
  <si>
    <t>День коренных малочисленных народов России</t>
  </si>
  <si>
    <t>В этот день обучающиеся приняли участие в игре "Отгадай загадку". Ребята познакомились с особенностями загадок народов, проживающих на территории России и ,конечно, их разгадывали.</t>
  </si>
  <si>
    <t>Егорова Ю.И.</t>
  </si>
  <si>
    <t>Участие в проекте "Поляна Эколят" от Экостанции Кима Андреева</t>
  </si>
  <si>
    <t>К Дню Эколят, который отмечается 26 апреля, ребята взялись за участие в Проекте "Поляна Эколят". Эколята давно стали нашими хорошими друзьями и в этот раз мы обратились за помощью к родителям. Папы вместе с сыновьями подготовили фигурки Эколят, а мамы сшили для них наряды из яркой непромокаемой ткани для зонтов. Теперь наши герои обитают в школьном дворе среди клумб и кустарников.</t>
  </si>
  <si>
    <t>МБОУ Луусалмская школа Авхимович М.А.</t>
  </si>
  <si>
    <t>Космическая неделя</t>
  </si>
  <si>
    <t>6-10 апреля</t>
  </si>
  <si>
    <t>Полет в Космическую неделю, посвящённую 65‑летию космонавтики, прошел успешно. Ребята выпустили настоящую газету-ракету с интересными фактами о космосе, поделилисчь космическими рецептами на настоящей космо-кухне и представили для гостей и жителей планеты самую настоящую космо-моду. Мы сделали космос ближе, а школьную жизнь - ярче.</t>
  </si>
  <si>
    <t>"Космическая" викторина</t>
  </si>
  <si>
    <t>Ребята с азартом погрузились в мир звезд, планет и космических приключений, отвечая на самые разнообразные вопросы</t>
  </si>
  <si>
    <t>МБУ ДО "Калевальский РДДТ"</t>
  </si>
  <si>
    <t>"Победа в наших сердцах"</t>
  </si>
  <si>
    <t>Праздничный концерт посвященный к 9 мая</t>
  </si>
  <si>
    <t>Достижения России</t>
  </si>
  <si>
    <t>мероприятие посвящено к Дню России - просмотр фильма "Достижения России", создание арт-объектов. Проведен Фестиваль национальных блюд, жюри представлено бдюда русские, карельские, турецкие, белоруские , украинские, татрские, грузинские и т.д.</t>
  </si>
  <si>
    <t>Открытие Года единства народов России</t>
  </si>
  <si>
    <t>Праздник,посв.Году единства народов России по Указу Президента РФ</t>
  </si>
  <si>
    <t>администрация ДОУ</t>
  </si>
  <si>
    <t>МУЗЫКА, ЮНОСТЬ, ВЕСНА!!!</t>
  </si>
  <si>
    <t>"концерт, в котором обучающиеся  исполнили произведения, посвященные Родине</t>
  </si>
  <si>
    <t>МБУ ДО "Калевальская РДМШ"</t>
  </si>
  <si>
    <t>отчётный концерт Детской музыкальной школы</t>
  </si>
  <si>
    <t>концерт, в котором обучающиеся  исполнили песни о Родине  «Я родился в России» и «Посвящаю моей России»</t>
  </si>
  <si>
    <t>выставка рисунков и поделок «Мы помним! Мы гордимся!»</t>
  </si>
  <si>
    <t>04.05-08.05.26</t>
  </si>
  <si>
    <t>В преддверии великого праздника — Дня Победы — в нашем дошкольном отделении прошла выставка рисунков и поделок «Мы помним! Мы гордимся!».</t>
  </si>
  <si>
    <t>Шагжиева Т.В., Павлова А.Ю., воспитатели</t>
  </si>
  <si>
    <t>литературная гостиная "Женская проза Карелии: встреча с книгами Яны Жемойтелите и Надежды Васильевой"</t>
  </si>
  <si>
    <t>Библиотекарь не просто представила книги, а кратко рассказала о сюжетах, которые никого не оставили равнодушными. У Яны Жемойтелите это были рассказы из сборников «Пострадавшие», «Смотри, прилетели ласточки» и «Период полураспада» — истории о судьбах, любви, памяти и непростых жизненных выборах. У Надежды Васильевой — повести «Етишкина жизнь», «Путы» и «Луна на старом гобелене, или Девять ясных дней», где переплетаются семейные тайны, женская мудрость и колорит северной жизни.</t>
  </si>
  <si>
    <t>МБУ "ЦБС Калевальского муниципального района", директор Ваулина Е.А., 88145441170</t>
  </si>
  <si>
    <t>час истории "ПЕРВЫЕ ЖИТЕЛИ КАРЕЛИИ"</t>
  </si>
  <si>
    <t>7 апреля в Калевальской библиотеке прошло увлекательное и познавательное мероприятие под названием «Первые жители Карелии». Гости узнали о том, как формировалась жизнь на территории Карелии после таяния ледника, как выглядели и во что одевались первые поселенцы. Особое внимание было уделено археологическим находкам, среди которых — знаменитый Оленеостровский могильник, один из самых значимых памятников древней истории региона.</t>
  </si>
  <si>
    <t>«Чемодан загадок народов»</t>
  </si>
  <si>
    <t>3 апреля в Луусалмской сельской библиотеке снова царила атмосфера веселья и радости. Здесь прошла интеллектуальная игра «Чемодан загадок народов», организованная в рамках Года единения народов России. Юные читатели с энтузиазмом приняли участие в литературной викторине, где им предстояло отгадать загадки, спрятанные в «чемодане».</t>
  </si>
  <si>
    <t>«Тайны фольклора народов России»</t>
  </si>
  <si>
    <t> Ребята познакомились с звучанием традиционных музыкальных инструментов разных народов России. Дети с живым интересом слушали, как звучат инструменты, узнавали их названия и особенности. Важной частью встречи стал рассказ об особенностях сказок разных народов России. Библиотекарь показала, как в фольклоре отражаются ценности, верования и быт разных этносов.</t>
  </si>
  <si>
    <t>познавательное мероприятие «Палитра народов Карелии»</t>
  </si>
  <si>
    <t>Ребята отправились в настоящее путешествие по удивительному миру Карелии. В формате настольной игры-квиза каждая карточка становилась шагом к новым открытиям. Пятиклассники с азартом отвечали на вопросы, разгадывали загадки и знакомились с богатой культурой, самобытными традициями и интересной историей народов, населяющих этот край.</t>
  </si>
  <si>
    <t>познавательный час и викторина «Единство народов»</t>
  </si>
  <si>
    <t>Увлекательно прошли познавательный час и викторина «Единство народов» для получателей социальных услуг, где ребята проявили смекалку и знания. Библиотекарь рассказала о Годе единства народов и показала познавательный фильм.</t>
  </si>
  <si>
    <t>вечер дружбы «Библиотека — территория единства»</t>
  </si>
  <si>
    <t>17 апреля в рамках акции "Библионочь - 2026" в Боровской сельской библиотеке прошёл вечер дружбы «Библиотека — территория единства»</t>
  </si>
  <si>
    <t>Шедевры острова Кижи</t>
  </si>
  <si>
    <t>Вчера в Калевальской библиотеке состоялось увлекательное мероприятие под названием «Шедевры острова Кижи», гостями которого стали получатели услуг отделения социальной реабилитации. Встреча была посвящена одному из главных символов русского деревянного зодчества — знаменитому архитектурному ансамблю на острове Кижи.</t>
  </si>
  <si>
    <t>«Палитра народов Карелии»</t>
  </si>
  <si>
    <t>Ученики узнали о традиционных ремеслах и обычаях карельского народа. Затем библиотекарь организовала увлекательную игру «Палитра народов Карелии». Мероприятие прошло живо и с энтузиазмом, ребята показали свои знания о родном крае.</t>
  </si>
  <si>
    <t>«ДРУЖНАЯ СЕМЬЯ НАРОДОВ КАРЕЛИИ»</t>
  </si>
  <si>
    <t>Это был не просто урок истории, а настоящий праздник дружбы. Присутствующие не только проверили свою эрудицию, но и почувствовали себя частью большой и дружной семьи народов Карелии. День завершился тёплыми объятиями и обещаниями обязательно встретиться снова, ведь узнавать свой край — это невероятно интересно и весело.</t>
  </si>
  <si>
    <t>квест-игра «Мы разные-мы равные»</t>
  </si>
  <si>
    <t>Каждая команда получила свой маршрутный лист, в котором был указан план путешествия по станциям. По маршрутному листу учащиеся отправились на свои станции. Прибыв на станцию, команды выполняли задания. Участники учились сотрудничать друг с другом, выполнять задания коллективно, узнавая больше о своей стране и народах. Ребята разгадывали пословицы по буквам, восстанавливали Гимн России по словам, проявляли свои художественные и интеллектуальные способности, попробовали уместиться всей командой на «Острове единства».</t>
  </si>
  <si>
    <t>игра «Хочу всё знать»</t>
  </si>
  <si>
    <t>24 мая 2026 года, в Боровской сельской библиотеке состоялось мероприятие для детей — игра «Хочу всё знать». Событие было приурочено ко Дню славянской письменности и культуры</t>
  </si>
  <si>
    <t>«Край родной, навек любимый»</t>
  </si>
  <si>
    <t>в Калевальской библиотеке прошло торжественное и познавательное мероприятие под названием «Край родной, навек любимый», приуроченное ко Дню Республики Карелия</t>
  </si>
  <si>
    <t>«Александр Невский: Подвиги за веру, за Отечество»</t>
  </si>
  <si>
    <t>22 апреля в Калевальской библиотеке прошел историко-патриотический час «Александр Невский: Подвиги за веру, за Отечество», приуроченный ко дню воинской славы – дню победы Александра Невского над немецкими рыцарями на Чудском озере.</t>
  </si>
  <si>
    <t>Концерт Народного ансамбля кантелистов РДК и клуба любителей игры на пятиструнном кантеле ЭКЦ «Кантеле. Музыка любви" в п.Калевала</t>
  </si>
  <si>
    <t>Зрители погрузилисьсь в волшебный мир карельской музыки! На сцене оживало хроматическое кантеле во всем своем семействе — от нежной примы до мощного баса. Звучали  народные мелодии Карельского края, мастерски обработанные и переложенные специально для этого инструмента. В программме прозвучали авторские композиции создателя ансамбля Вейкко Пяллинена и нынешнего руководителя Юрия Гладышева. зрители услышали необычные сочетания традиционных аэрофонов, гитар и ударно-шумовых инструментов. Любители музыки смогли окунуться  в атмосферу северной сказки, где каждый звук наполнен духом Карелии и нежностью любви. </t>
  </si>
  <si>
    <t>мероприятие " Мой многонациональный край: Праздник единства и памяти" в п.Боровой.</t>
  </si>
  <si>
    <t>30 апреля </t>
  </si>
  <si>
    <t>Мероприятие, посвященное Году Единства народов России и Дню коренных малочисленных народов.</t>
  </si>
  <si>
    <t>Кулинарный мастер-класс по приготовлению карельских калиток</t>
  </si>
  <si>
    <t>Юные кулинары с большим энтузиазмом погрузились в кулинарные традиции нашего края. Девушки сами раскатывали сканцы, учились делать правильные защипы и готовить начинку.Процесс получился очень творческим, а завершился дружным чаепитием с невероятно вкусной и ароматной выпечкой собственного приготовления.</t>
  </si>
  <si>
    <t>Викторина "Знатоки русского языка"</t>
  </si>
  <si>
    <t>В мероприятии приняли участие обучающиеся 5-9 классов.</t>
  </si>
  <si>
    <t>Литературная викторина "Знаете ли вы сказки?"</t>
  </si>
  <si>
    <t>В мероприятии приняли участие обучающиеся 1-4 классов.</t>
  </si>
  <si>
    <t>Попова О.П.</t>
  </si>
  <si>
    <t>Поэтическая Карелия. Интерактивное состязание рунопевцев к Дню карельских рун</t>
  </si>
  <si>
    <t>На базе сельской библиотеке прошло яркое мероприятие, где участники слушали мелодичные руны "Калевалы" , а также имели возможность попробовать свои силы в песнопении рун собственного сочинения.</t>
  </si>
  <si>
    <t>Луусалмская сельская библиотека - Караваева В.В., МБОУ Луусалмская школа - Растригина Н.Ф.</t>
  </si>
  <si>
    <t>Поэтическая Карелия. "Состязание рунопевцев" к Дню карельских рун</t>
  </si>
  <si>
    <t>В рамках поддержки карельских традиций в МБОУ Луусалмская школа прошло интересное мероприятие для школьников.Выбирая по деревянным кубикам карельские наименования, ребята знакомились с именами богов, названиями оружия, местами звучащими по-карельски. Задание написать руну казалось невыполнимым, но в результате многие открыли в себе  писательский талант. Благодарим Надежду Федоровну за искусство быть наставником.</t>
  </si>
  <si>
    <t>МБОУ Луусалмская школа - Растригина Н.Ф.</t>
  </si>
  <si>
    <t>"Чаша Укко" Карельские традиции</t>
  </si>
  <si>
    <t>Коллектив Учителей школы пригласил на прогулку в нац.костюмах всех желающих. Мероприятие прошло в рамках онлайн-акции «Расфуфырилась Карелия». Участницы величаво прошествовали к озеру Куйто с песнями и прибаутками, притягивая удивленно-восхищенные взоры встречных селян своми нарядами, да и талантами. Погода благоволила, как никогда. Недаром Укко является богом небес, дары для которого участницы разложили по старинному обычаю в прибрежном лесочке.</t>
  </si>
  <si>
    <t>МБОУ Луусалмская школа - Растригина Н.Ф., Колодина А.И., Авхимович М.А.</t>
  </si>
  <si>
    <t>Уличные игры народов России</t>
  </si>
  <si>
    <t>01-19 июня</t>
  </si>
  <si>
    <t>Ребята познакомились с уличными играми разных наров России</t>
  </si>
  <si>
    <t>Игра "Кюккя"</t>
  </si>
  <si>
    <t>В летней детской досуговой площадки проведена игра "Кюккя"</t>
  </si>
  <si>
    <t>Карельские танцы</t>
  </si>
  <si>
    <t>Ребята познакомились и станцевали карельские танцы</t>
  </si>
  <si>
    <t>Интеллектуально-развлекательная битва «100 к 1»</t>
  </si>
  <si>
    <t>Педагог - организатор совместно с Активистами Движения Первых организовали для обучающихся Дома детского творчества познавательную викторину, целью которой стало формирование у участников глубокого осознания исторической и культурной значимости русского языка.</t>
  </si>
  <si>
    <t>Масленица</t>
  </si>
  <si>
    <t>Традиционное масленичное гуляние со старинными русскими забавами, хороводами.</t>
  </si>
  <si>
    <t>ученики узнали о традиционных ремеслах и обычаях карельского народа. Затем библиотекарь организовала увлекательную игру «Палитра народов Карелии». Мероприятие прошло живо и с энтузиазмом, ребята показали свои знания о родном крае.</t>
  </si>
  <si>
    <t>игрушка из бабушкиного сундучка</t>
  </si>
  <si>
    <t>Дети рассказали о своих любимых игрушках, вспомнили колыбельные, которые им пели мамы и бабушки, и даже попробовали их исполнить. Мамы тоже не остались в стороне и показали как пеленать малышей, а затем все вместе с усердием мастерили тряпичных куколок-пеленашек.</t>
  </si>
  <si>
    <t>Познавательный час «Слов русских золотая россыпь»</t>
  </si>
  <si>
    <t>В ходе мероприятия читатели познакомятся с историей праздника Дня славянской письменности. Из беседы узнали о жизни создателей славянской письменности – святых равноапостольных братьев Кирилла и Мефодия.</t>
  </si>
  <si>
    <t>Антитеррористические учения</t>
  </si>
  <si>
    <t>учения по действию сотрудников охраны,обучающихся и работников ДОУ при совершении преступления террористической направленности</t>
  </si>
  <si>
    <t>Итоговые линейки по безопасности</t>
  </si>
  <si>
    <t>В школе прошли две итоговые линейки — для начальной школы и 5-11 классов, на которых были подведены итоги года и проведены инструктажи по безопасности на летних каникулах, в том числе и по профилактике экстремизма</t>
  </si>
  <si>
    <t>Павлова Н.А., заместитель директора по УВР</t>
  </si>
  <si>
    <t>День памяти жертв геноцида советского народа</t>
  </si>
  <si>
    <t>В предверии дня памяти, которое отмечается 19 апреля, в Боровской школе прошло важное и трогательное мероприятие, посвящённое " Дню памяти жертв геноцида советского народа, совершённого нацистами и их пособниками в годы Великой Отечественной войны 1941–1945 годов".</t>
  </si>
  <si>
    <t>Стенгецкая Н.В., советник директора по воспитанию</t>
  </si>
  <si>
    <t>«Пусть поколения помнят», праздник в п.Калевала, посвященный Дню Победы</t>
  </si>
  <si>
    <t>В рамках мероприятия была показана театрализованная постановка, прошел концерт, была организована работа интерактивных площадок, где все желающие могли принять участие в патриотических акциях: "Сила Победы", "Сборка автомата", "Фото Победы", "Сети Победы", "Георгиевская ленточка", "Города-герои и награды Великой Отечественной войны", организована полевая кухня.</t>
  </si>
  <si>
    <t>День Победы в д.Юшкозеро</t>
  </si>
  <si>
    <t>Праздничный концерт, народное гуляние, солдатская каша</t>
  </si>
  <si>
    <t xml:space="preserve">
   Концертная программа «Кадры памяти: в сердцах и фильмах память о войне», в п.Боровой к Дню Победы 
</t>
  </si>
  <si>
    <t>Это тщательно подобранная композиция, где оживали кадры легендарных военных фильмов, звучали незабываемые песни, проникновенная поэзия, демонстрировались танцевальные номера, театрализованные сцены и подлинные хроники военных лет. Все эти элементы объединены одной целью – сохранить светлую память о героях Великой Отечественной войны</t>
  </si>
  <si>
    <t>Выставка «Правнуки о прадедах»</t>
  </si>
  <si>
    <t>с 9 мая по июль</t>
  </si>
  <si>
    <t>Я помню! Я горжусь!
   ПРАВНУКИ О ПРАДЕДАХ
   Под таким названием в преддверии великого праздника – Дня Победы - в этнокультурном центре открылась выставка, рассказывающая о наших земляках, фронтовиках Великой Отечественной войны.
   О своих прославленных прадедах рассказывают посетителям выставки их наследники.</t>
  </si>
  <si>
    <t>историческая память и приемственность поколений</t>
  </si>
  <si>
    <t>Выставка "Бесмертный полк"</t>
  </si>
  <si>
    <t>В фойе Дома культуры в рядах Бессмертного полка калевальцы находили портреты своих родителей, дедов и прадедов, участников Великой Отечественной войны.</t>
  </si>
  <si>
    <t>патриотизм, гражданственность, служение Отечеству и ответственность за его судьбу</t>
  </si>
  <si>
    <t>Выставка "БЕРЕСТЯНЫЕ КОРОБА ПАВЛА ВАЙНИО"</t>
  </si>
  <si>
    <t>с 9 по 31 мая</t>
  </si>
  <si>
    <t>Ветеран ВОВ Павел Ялмарович был мастером на все руки: много времени он уделял работе с берестой. Удивительные у него получались вещи – предметы домашнего обихода. Сегодня они представлены на выставке, которая открылась в этнокультурном центре «КАЛЕВАЛАТАЛО».</t>
  </si>
  <si>
    <t>созидательный труд</t>
  </si>
  <si>
    <t>Мастер класс от волонтерского движения «Vера»</t>
  </si>
  <si>
    <t>От Экц волонтеры движения «Vера» провели мастер-класс по плетению маскировочных накидок на праздничном гуляние, который прошел на площади районного Дома культуры</t>
  </si>
  <si>
    <t>коллективизм, взаимопомощь и взаимоуважение</t>
  </si>
  <si>
    <t>Игра "Зарница 2.0" (муниципальный этап)</t>
  </si>
  <si>
    <t>В игре участвовали команды Боровской и Калевальской школ. Всё ребята проявили себя очень достойно! Строевая подготовка, разборка автомата, вопросы по истории, военнизированная эстафета, правила первой медицинской помощи, а также другими навыками и знаниями нужно было овладеть участникам при подготовке к игре.</t>
  </si>
  <si>
    <t>Движение первых Калевальского района, МБОУ Калевальская СОШ, kalevsch@mail.ru</t>
  </si>
  <si>
    <t>"Патриотизм, гражданственность, служение Отечеству и ответственность за</t>
  </si>
  <si>
    <t>Праздничный концерт, посвящённый 81 годовщине Победы в ВОВ.</t>
  </si>
  <si>
    <t>В преддверии 9 Мая в нашей школе состоялся праздничный концерт под названием " Девчонки шагают по войне", посвящённый 81-й годовщине Победы в Великой Отечественной войне. В концерте приняли участие ребята всех возрастов — от воспитанников дошкольной группы до старшеклассников, педагоги, творческий коллектив "С песней по жизни". Звучали проникновенные стихи о войне, исполнялись любимые песни военных лет. Каждое выступление было наполнено искренностью и осознанием важности момента. Зрители слушали, затаив дыхание, подпевали знакомые строки и награждали артистов аплодисментами.</t>
  </si>
  <si>
    <t>Лазарева Л.И.</t>
  </si>
  <si>
    <t>Митинг, посвящённый 81 годовщине Победы в ВОВ.</t>
  </si>
  <si>
    <t>Жители и гости нашего посёлка собрались, чтобы вместе отпраздновать священный для каждого россиянина праздник и почтить память павших и ушедших героев</t>
  </si>
  <si>
    <t>Поезд ПОБЕДЫ</t>
  </si>
  <si>
    <t>Дети приняли участие в волонтерской работе ПОЕЗД ПОБЕДЫ в г. Кемь. Помогали в организации экскурсий.</t>
  </si>
  <si>
    <t>Лесонен Л.Н.</t>
  </si>
  <si>
    <t>Свеча памяти</t>
  </si>
  <si>
    <t>Возложение цветов к обелиску.</t>
  </si>
  <si>
    <t>МБОУ юшкозерская СОШ</t>
  </si>
  <si>
    <t>Память поколений</t>
  </si>
  <si>
    <t>В деревне Юшкозеро был организован митинг к 9 мая, бессмертный полк. Обучающиеся приняли участие в концерте.</t>
  </si>
  <si>
    <t>Полет в Космическую неделю, посвящённую 65‑летию космонавтики, прошел успешно. Ребята выпустили настоящую газету-ракету с интересными фактами о космосе, поделились космическими рецептами на настоящей космо-кухне и представили для гостей и жителей планеты самую настоящую космо-моду. Мы сделали космос ближе, а школьную жизнь - ярче.</t>
  </si>
  <si>
    <t>патриотизм</t>
  </si>
  <si>
    <t>Акция "Чистая вода"</t>
  </si>
  <si>
    <t>Школьники и учителя присоединились ко Всероссийской акции чистый берег, чистая вода, которая ежегодно проводится Администрацией поселка.</t>
  </si>
  <si>
    <t>Администрация Луусалмского сельского поселения Мартинкиян И.М., Кириллова В.Н., МБОУ Луусалмская школа замдиректора по УВР Мартинкиян Н.Н.</t>
  </si>
  <si>
    <t>гражданственность</t>
  </si>
  <si>
    <t>Праздничный концерт посвященный к 9 мая.</t>
  </si>
  <si>
    <t>Историческая память; Стойкость и мужество; Уважение к подвигу предков; Патриотизм</t>
  </si>
  <si>
    <t>Акция "Родная природа – источник воды для жизни".</t>
  </si>
  <si>
    <t>Игра по станциям под названием "ВОДА – ЖИВОЙ ИСТОЧНИК".</t>
  </si>
  <si>
    <t>администрация МБДОУ "Детский сад №2 п. Калевала"</t>
  </si>
  <si>
    <t>единство народов России</t>
  </si>
  <si>
    <t>Поэзия фронтовиков</t>
  </si>
  <si>
    <t>участие в мероприятии, посвященном поэзии фронтовиков</t>
  </si>
  <si>
    <t>Боровская сельская библиотека</t>
  </si>
  <si>
    <t>участие в праздничных мероприятиях, посвящённых Дню Победы</t>
  </si>
  <si>
    <t>Калевальский РДК</t>
  </si>
  <si>
    <t>То, что мы не имеем права забывать</t>
  </si>
  <si>
    <t>В средней, старшей и подготовительной группах дошкольного отделения прошли познавательные мероприятия на тему «22 июня — День памяти и скорби»</t>
  </si>
  <si>
    <t>Боровская школа</t>
  </si>
  <si>
    <t>историческая память и преемственность поколений</t>
  </si>
  <si>
    <t>День детских общественных организаций</t>
  </si>
  <si>
    <t>Для ребят прошла станционная игра «По следам пионерского галстука». Это был не просто праздник, а важный урок истории, который показал детям связь поколений.</t>
  </si>
  <si>
    <t>МБОУ Боровская школа</t>
  </si>
  <si>
    <t>коллективизм</t>
  </si>
  <si>
    <t>Муниципальный этап военно-патриотической игры «Зарница»</t>
  </si>
  <si>
    <t>Две команды Боровской школы приняли участие в муниципальном этапе военно-патриотической игры «Зарница» в Калевале</t>
  </si>
  <si>
    <t>служение Отечеству и ответственность за его судьбу</t>
  </si>
  <si>
    <t>Концерт, посвященный Дню Победы</t>
  </si>
  <si>
    <t>В нашей школе состоялся большой концерт, посвящённый Дню Победы. В этот день все классы объединились, чтобы почтить память героев и выразить благодарность за мирное небо.</t>
  </si>
  <si>
    <t>приоритет духовного над материальным</t>
  </si>
  <si>
    <t>Весенние субботники</t>
  </si>
  <si>
    <t>30 апреля в нашей школе прошёл настоящий праздник труда и дружбы — совместный субботник! Ученики вместе с учителями и работниками школы дружно вышли на уборку внутреннего двора школы и территории у главного входа.</t>
  </si>
  <si>
    <t>Обучающиеся 1-9 классов собрались у воинского захоронения "Братская могила", почтили память павших и ушедших солдат и офицеров минутой молчания и возложили цветы.</t>
  </si>
  <si>
    <t>МБОУ Кепская школа</t>
  </si>
  <si>
    <t>Музыкально-театральная постановка «Помнит сердце» рассказала о матерях, потерявших сыновей в годы войны. С тонким юмором, лирическими и трогающими душу песнями в  исполнении детей и взрослых этот праздник, посвященный 9 мая, запомнился жителям и гостям своей теплотой и искренностью памяти.</t>
  </si>
  <si>
    <t>МБОУ Луусалмская школа +7(8142)44-55-39</t>
  </si>
  <si>
    <t>20-27 апреля</t>
  </si>
  <si>
    <t>Участие во Всероссийской акции стало доброй традицией нашей школы. Уже три года ребята украшают памятными сюжетами не только окна школы, но и других значимых организаций поселка.</t>
  </si>
  <si>
    <t>МБОУ Луусалмская школа -  Отрошко О.Е., Беляк В.А. Авхимович М.А.</t>
  </si>
  <si>
    <t>4-7 мая</t>
  </si>
  <si>
    <t>Участие во Всероссийской акции добрая традиция нашей школы. Ребята ежегодно украшают Георгиевские ленточки белыми голубками, цветами три колор и выходят на улицы поселка, чтобы поздравляют жителей в память о Великой Победе.</t>
  </si>
  <si>
    <t>МБОУ Луусалмская школа, зам по УВР Н.Н.Мартинкиян</t>
  </si>
  <si>
    <t>мемориалы славы</t>
  </si>
  <si>
    <t>22 июня, в День памяти и скорби, Боровская сельская библиотека провела патриотическое мероприятие "Мемориалы Славы". Встреча была посвящена трагическим событиям начала Великой Отечественной войны и направлена на сохранение исторической памяти у подрастающего поколения. Нина Михайловна рассказала ребятам о памятниках в городах России, посвященных героям ВОв.</t>
  </si>
  <si>
    <t>патриотическое воспитание</t>
  </si>
  <si>
    <t>викторина "Край родной, навек любимый"</t>
  </si>
  <si>
    <t>Помощь членам семьи участника СВО</t>
  </si>
  <si>
    <t>апрель-июнь</t>
  </si>
  <si>
    <t>При этнокультурном центре создан волонтерский клуб, где местные жители и любой желающий может оказать помощь участникам СВО. Они изготавливают нашлемники, сети и много другое, что так необходимо нашим бойцам на фронте.</t>
  </si>
  <si>
    <t>МБУ ЭКЦ "КАЛЕВАЛАТАЛО" 88142445228, kalevalatalo@yandex.ru</t>
  </si>
  <si>
    <t>Волонтерский клуб "Vера"</t>
  </si>
  <si>
    <t>Финансовая помощь и изготовление маскировочных сетей жителями п.Калевала для участников СВО</t>
  </si>
  <si>
    <t>МБУ ЭКЦ "КАЛЕВАЛАТАЛО"</t>
  </si>
  <si>
    <t>Церемонии вручения государственных наград семьям погибших участников СВО</t>
  </si>
  <si>
    <t>14 апреля в администрации Калевальского района состоялась церемония вручения государственных наград семьям погибших участников специальной военной операции. Указом Президента Российской Федерации за мужество, отвагу и самоотверженность, проявленные при исполнении воинского долга, Орденом Мужества (посмертно) награждены Лесонен Александр Владимирович и Пронин Денис Владимирович. Медалью «За отвагу» (посмертно) награжден Стач Юрий Алексеевич. Высокие награды семьям героев вручили исполняющий обязанности главы администрации Калевальского муниципального района Елена Синькова и военный комиссар г. Костомукша и Калевальского района Республики Карелия Александр Маршилов.</t>
  </si>
  <si>
    <t>Районная администрация и социальный координатор карельского филиала Фонда «Защитники Отечества», МБОУ Калевальская СОШ</t>
  </si>
  <si>
    <t>Нити Победы</t>
  </si>
  <si>
    <t>май-июнь</t>
  </si>
  <si>
    <t>Участие в создании маскировочных сетей</t>
  </si>
  <si>
    <t>Администрация Луусалмского сельского поселения</t>
  </si>
  <si>
    <t>Талисман</t>
  </si>
  <si>
    <t>Ребята изготавливали талисманы - домики для поддержки наших солдат на СВО.</t>
  </si>
  <si>
    <t>МБОУ Луусалмская школа, Отрошко О.Е.</t>
  </si>
  <si>
    <t>Официальное сообщество и страниц в ВКонтакте "Этнокультурный центр "КАЛЕВАЛАТАЛО"
   https://vk.com/kalevalatalo2022 https://vk.com/kalevalatalo</t>
  </si>
  <si>
    <t>Итоги
   РАБОТАЕМ НА ПОБЕДУ
   Год назад, 1 апреля 2025 года, калевальские волонтеры объединились и организовали свое движение, назвав его коротко и емко –" Vера" – Единение, Россия, Армия. А знак «V» - как знак Победы, которую в тылу наши женщины приближают вместе с бойцами, находящимися в зоне специальной военной операции. С первых дней движение работает при этнокультурном центре «КАЛЕВАЛАТАЛО».</t>
  </si>
  <si>
    <t>Конкурс
   ЖЮРИ НАЗВАЛО ПОБЕДИТЕЛЕЙ
   Вчера были подведены итоги традиционного творческого конкурса "Светлое Христово Воскресенье", который был организован этнокультурным центром "КАЛЕВАЛАТАЛО" совместно с православным приходом Петропавловского храма п. Калевала.</t>
  </si>
  <si>
    <t>6 апреля </t>
  </si>
  <si>
    <t>Рампа
   В ГЛАВНОЙ РОЛИ КАРЕЛИЯ
   Мы уже сообщали нашим читателям, что в этом году в республике широко отмечается 95-летие со дня рождения известного карельского писателя и поэта Владимира Брендоева. Этому событию будет посвящен межрегиональный фестиваль-конкурс любительских театров «В главной роли Карелия», который уже в апреле пройдет в Олонце.
   На фестиваль приглашен и успешно прошел первый отборочный этап коллектив театральной студии «MKŠ - muamon kielen šäilyttäjät» который создан и работает при этнокультурном центре «КАЛЕВАЛАТАЛО».</t>
  </si>
  <si>
    <t>10 апреля </t>
  </si>
  <si>
    <t>Мы работаем для вас
   ПОД ЕДИНЫМ НЕБОМ РОССИИ
   Вчера специалисты этнокультурного центра «КАЛЕВАЛАТАЛО» побывали в деревне Юшкозеро. В рамках года Единства народов России в Доме культуры они провели мероприятие, участниками которого стали ученики местной школы и жители деревни.
   Ребята и взрослые с интересом знакомились с историей народного костюма северных карелов и старинными предметами их быта, отгадывали непростые загадки, разучивали народные танцы.</t>
  </si>
  <si>
    <t>12 апреля </t>
  </si>
  <si>
    <t>Итоги
   ЗДРАВСТВУЙ, ЛУЧИК СОЛНЕЧНЫЙ
   И ПАСХАЛЬНЫЙ ДЕНЬ!
   Такими словами сегодня, в день Пасхи, открылся праздник «Светлое Христово Воскресенье», во время которого прошло награждение победителей одноименного традиционного конкурса декоративно-прикладного искусства. В этом году на конкурс поступило 33 работы в номинации «Пасхальная открытка».</t>
  </si>
  <si>
    <t>15 апреля </t>
  </si>
  <si>
    <t>ЗА ИСТОРИЕЙ – В КАЛЕВАЛЬСКИЙ КРАЙ
   Вчера этнокультурный центр «КАЛЕВАЛАТАЛО» посетили необычные гости: познакомиться с историей нашего края пришли петрозаводчане Александра и Святослав Лезины. Необычность вчерашнего визита в том, что к нам ребята пришли прямо из районного отдела ЗАГС, где заключили брачный союз.</t>
  </si>
  <si>
    <t>О ТРАДИЦИЯХ И ПРЕДМЕТАХ СТАРИНЫ
   Сегодня в доме сказительницы Марии Ремшу было многолюдно. Сюда познакомиться с бытом северных карелов, их обычаями и семейными традициями пришли ученики третьего класса калевальской школы. Специалист этнокультурного центра «КАЛЕВАЛАТАЛО» Елена Картунен рассказала ребятам о многих старинных предметах быта и о том, как их раньше использовали в карельском доме.</t>
  </si>
  <si>
    <t>20 апреля </t>
  </si>
  <si>
    <t>Национальный интерес
   ДОРОГИЕ ДРУЗЬЯ, ЛЮБИТЕЛИ и ЗНАТОКИ КАРЕЛЬСКОГО ЯЗЫКА
   Приглашаем вас принять участие в ежегодной межрегиональной акции «Диктант на карельском и вепсском языках».</t>
  </si>
  <si>
    <t>Рампа
   В ГЛАВНОЙ РОЛИ КАРЕЛИЯ
   17 - 18 апреля в Олонце прошел финальный этап Межрегионального фестиваля-конкурса любительских театров «В главной роли Карелия». На сцену вышли шесть коллективов из Олонецкого, Калевальского, Суоярвского, Пряжинского районов и Тверской области. Наш район на фестивале представляла театральная студия «MKŠ» (Хранители родного языка), которая создана и работает при этнокультурном центре «КАЛЕВАЛАТАЛО».</t>
  </si>
  <si>
    <t>Национальный интерес
   ПРОВЕРИЛИ СВОИ ЗНАНИЯ
   Сегодня на площадке этнокультурного центра «КАЛЕВАЛАТАЛО» прошла межрегиональная акция «Диктант на карельском и вепсском языках». Калевальские знатоки родного языка, а их собралось в этнокультурном центре одиннадцать человек, писали диктант, который включал в себя отрывок одного из произведений известного карельского писателя и поэта Владимира Брендоева.
   Все участники диктанта справились с поставленной задачей и стали обладателями специального сертификата.
   Диктант на карельском языке провела Надежда Лутохина.</t>
  </si>
  <si>
    <t>Мы работаем для вас
   КУКЛА-ОБЕРЕГ И ЕЕ ЗНАЧЕНИЕ
   О том, что из себя представляет кукла-оберег, какое значение она имела в жизни карелов и как ее мастерили, об этом вчера узнали ребята, получатели социальных услуг отделения социальной реабилитации подразделения по Калевальскому району. Специалист этнокультурного центра «КАЛЕВАЛАТАЛО» Жанна Никонова погрузила своих гостей в мир карельских кукол-оберегов, а затем ребята закрепили свои знания, приняв участие в мастер-классе, на котором своими руками выполнили обрядовую куклу «Мартиничку».</t>
  </si>
  <si>
    <t>4 мая </t>
  </si>
  <si>
    <t>Я помню! Я горжусь!
   ПРАВНУКИ О ПРАДЕДАХ
   Под таким названием в преддверии великого праздника – Дня Победы - в этнокультурном центре открылась выставка, рассказывающая о наших земляках, фронтовиках Великой Отечественной войны.
   О своих прославленных прадедах рассказывают посетителям выставки их наследники. Мы приглашаем калевальцев посетить выставку «Правнуки о прадедах» и познакомиться с интересными фактами боевого пути наших ветеранов.</t>
  </si>
  <si>
    <t>После праздника
   В ЭТОТ ДЕНЬ ПОБЕДЫ
   Этнокультурный центр «КАЛЕВАЛАТАЛО» никогда не остается в стороне от участия в мероприятиях, посвященных священному празднику нашего народа – Дню Победы. В этом году большим интересом у калевальцев пользуется выставка «Правнуки о прадедах», рассказывающая о ветеранах войны. К слову, она еще будет работать у нас на протяжении полутора месяцев, все желающие могут с ней познакомиться.
   9 мая на уличном стенде «Благодарим за Победу» жители Калевалы и ее гости смогли написать слова признательности нашим героям. В фойе Дома культуры в рядах Бессмертного полка калевальцы находили портреты своих родителей, дедов и прадедов, участников Великой Отечественной войны. С мастер-классом по плетению маскировочных накидок на праздничное гуляние, которое прошло на площади районного Дома культуры, вышли наши волонтеры «Vеры». Все смогли принять в нем активное участие.</t>
  </si>
  <si>
    <t>Не пропустите
   БЕРЕСТЯНЫЕ КОРОБА ПАВЛА ВАЙНИО
   Калевальцы хорошо знали, да и сейчас многие помнят, нашего земляка, ветерана Великой Отечественной войны Вайнио Павла Ялмаровича. Он был артиллеристом-разведчиком, воевал в составе войск второго Белорусского фронта.</t>
  </si>
  <si>
    <t>Обратите внимание
   НЕДЕЛЯ ПУШКИНСКОЙ КАРТЫ
   С сегодняшнего дня в Республике Карелия стартует неделя пушкинской карты. В рамках акции ее обладателей, молодых людей в возрасте 14-22 лет, этнокультурный центр «КАЛЕВАЛАТАЛО» ждет к себе в гости. У нас по Пушкинской карте ребята могут познакомиться с различными выставками и экспозициями, еще лучше узнать историю родного края.</t>
  </si>
  <si>
    <t>Мы работаем для вас
   ПО НОВОМУ МАРШРУТУ
   Прошли вчера ребята, получатели социальных услуг отделения социальной реабилитации подразделения по Калевальскому району. Пролег маршрут по небольшой и на первый взгляд неприметной калевальской улочке Петра Ремшуева.</t>
  </si>
  <si>
    <t>ПРЕДМЕТЫ СТАРИНЫ
   И КАРЕЛЬСКИЕ КАЛИТКИ
   Вчерашний день в этнокультурном центре «КАЛЕВАЛАТАЛО» стал довольно активным и насыщенным событиями. В рамках недели Пушкинской карты у нас гостях побывали ученики десятого класса Калевальской школы. Они приняли участие в мастер-классе по выпечке печенья из ржаной муки, а также в игровой форме познакомились со старинными предметами домашнего обихода, которые хранятся в музейных запасниках этнокультурного центра.</t>
  </si>
  <si>
    <t>25 мая </t>
  </si>
  <si>
    <t>КРЕСТИКИ-НОЛИКИ НА ПАМЯТЬ
   Завершился очередной этап этно-просветительской программы "Uhtuan kesseli" («Ухтинский кошель"), о которой мы неоднократно рассказывали и которая реализуется в этнокультурном центре «КАЛЕВАЛАТАЛО» на протяжении ряда лет совместно с воспитанниками и воспитателями детского сада №2 п. Калевала.</t>
  </si>
  <si>
    <t>Мы работаем для вас
   ВОЛШЕБНЫЕ СТРАЗЫ ВАЛЕНТИНЫ АЛЕКСАНДРОВОЙ
   Мы продолжаем знакомить калевальцев и гостей районного центра с творческими людьми нашего поселка. На этот раз мы предлагаем посетителям этнокультурного центра «КАЛЕВАЛАТАЛО» познакомится с работами Валентины Александровой, которые представлены на выставке «Мои волшебные стразики».</t>
  </si>
  <si>
    <t>История
   ВЕКОВАЯ ИСТОРИЯ НАШЕГО ДОМА
   29 мая исполняется 100 лет со дня открытия Дома Моберга, здания, которое на сегодняшний день является объектом культурного наследия регионального значения и охраняется государством. В настоящее время в этом историческом доме прочно получил прописку этнокультурный центр «КАЛЕВАЛАТАЛО».</t>
  </si>
  <si>
    <t>8 июня </t>
  </si>
  <si>
    <t xml:space="preserve">
     В честь Дня Республики Карелия и Дня народного костюма Карелии двери нашего этнокультурного центра гостеприимно распахнулись для участников профильной социально-реабилитационной смены «Огонь дружбы Карелии», которая создана и работает при подразделении центра помощи детям № 1 п. Калевала.</t>
  </si>
  <si>
    <t>10 июня </t>
  </si>
  <si>
    <t>СЕГОДНЯ, В ДЕНЬ КАРЕЛЬСКИХ РУН
   В этнокультурном центре «КАЛЕВАЛАТАЛО» прошел праздник «В краю, где пели руны».
   Гости праздника познакомились с историей карельского костюма, творчеством местных рунопевцев и сказателей, вместе с участниками клуба любителей народной песни «Hyvä mieli» они пели любимые карельские песни, водили хороводы, общались, вспоминали интересные истории из жизни.
   Горячий чай с карельской выпечкой настраивал всех на отличное настроение, которое то и дело пытались испортить сгущавшиеся над Калевалой дождевые тучи.</t>
  </si>
  <si>
    <t>КАЛЕВАЛЬСКАЯ КРУУГА НА БЕРЕГАХ КУЙТТО
   Вчера в Калевале состоялся Праздник культуры ухтинских карелов: в этом году он проходил под названием «Калевальская крууга».
   Музыка, карельские песни и танцы встречали и сопровождали гостей праздника на протяжении всего субботнего вечера. Одновременно все желающие могли принять участие в квесте «КалевалаЭтноСпорт», поиграть в игры в «Ухтинском дворике», а посетив торговые ряды, приобрести сувенирную и другую продукцию.
   Коллектив этнокультурного центра «КАЛЕВАЛАТАЛО» всегда учавствует в Празднике культуры ухтинских карелов. В этот раз мы принимали участников квеста на станции «Загадки Сампо», свои двери для посетителей открыл Дом сказительницы Марии Михеевой, выставка берестяных работ рассказала о мастерстве нашего земляка Павла Вайнио, активно гости праздника знакомились с товарами нашей сувенирной лавки и приобретали карельскую выпечку. А выступление ансамбля любителей игры на пятиструнном кантеле тепло было встречено калевальскими зрителями.</t>
  </si>
  <si>
    <t>22 июня </t>
  </si>
  <si>
    <t>Очередная лекция из цикла «Фронт и тыл», подготовленная в рамках проекта «Глубина памяти. Бункеры Беломорска» этнографом и исследователем Татьяной Бердашевой, рассказывает о судьбах и творчестве известных карельских поэтов и писателей, ветеранов Великой Отечественной войны.</t>
  </si>
  <si>
    <t>Акция "Диктант на карельском языке"</t>
  </si>
  <si>
    <t>https://vk.com/wall-193796749_2858</t>
  </si>
  <si>
    <t>Всероссийский урок "Эколята-молодые защитники природы"</t>
  </si>
  <si>
    <t>https://vk.com/wall-193796749_2868</t>
  </si>
  <si>
    <t>Концерт ко дню Победы в ВОВ</t>
  </si>
  <si>
    <t>https://vk.com/wall-193796749_2877</t>
  </si>
  <si>
    <t>Митинг ко Дню Победы в ВОВ</t>
  </si>
  <si>
    <t>https://vk.com/wall-193796749_2885</t>
  </si>
  <si>
    <t>Акция "Сад памяти"</t>
  </si>
  <si>
    <t>https://vk.com/wall-193796749_2912</t>
  </si>
  <si>
    <t>https://vk.com/wall-25722575_6803</t>
  </si>
  <si>
    <t>Акция Свеча памяти</t>
  </si>
  <si>
    <t>https://vk.com/wall-25722575_6738</t>
  </si>
  <si>
    <t>Поезд Победы</t>
  </si>
  <si>
    <t>https://vk.com/wall-25722575_6712</t>
  </si>
  <si>
    <t>https://vk.com/wall-25722575_6711</t>
  </si>
  <si>
    <t>официальная группа ВК  "Калевальский районный Дом детского творчества"</t>
  </si>
  <si>
    <t>"Велелые перемены" озорные игры с Бабой Ягой и Кикиморой</t>
  </si>
  <si>
    <t>"Моё здоровье в моих руках", теория - выбирали, что относится к здоровому образу жизни, а что — нет; разгадывали анаграммы; собирали перепутанные пословицы про здоровье. Узнали о комплексе ГТО – "Готов к труду и обороне". В завершение встречи ребята попробовали свои силы физической культуры.</t>
  </si>
  <si>
    <t>"Космическая" викторина Ребята с азартом погрузились в мир звезд, планет и космических приключений, отвечая на самые разнообразные вопросы</t>
  </si>
  <si>
    <t>Школа Безопасности. Детей учили правильно реагировать на угрозу в пожароопасный период; как справиться с паникой и не растеряться в критический момент; разъяснили чем отличается ложный вызов от заведомо ложного</t>
  </si>
  <si>
    <t>"Весеннее приключение, или как зайчонок научился дружить" показ спектакля для дошкольного возраста</t>
  </si>
  <si>
    <t>Премьера спектакля "Морозка" на сцене Районного Дома культуры</t>
  </si>
  <si>
    <t>День Эколят "Мы - друзья и защитники природы" Ребята выполняли простые задание Эколят.</t>
  </si>
  <si>
    <t>"Победа в нащших сердцах" концерт посвящен 9 мая</t>
  </si>
  <si>
    <t>Подведение итогов акции "Сдай макулатуру - спаси дерево"</t>
  </si>
  <si>
    <t>Летняя детская досуговая площадка. Безопасность в летнее время на дородах, водоемах. Проведение мастер-классы и беседа о вреде наркотиков.</t>
  </si>
  <si>
    <t>https://vk.com/wall-193882411_1745</t>
  </si>
  <si>
    <t>https://vk.com/wall-193882411_1751</t>
  </si>
  <si>
    <t>Концерт " МУЗЫКА, ЮНОСТЬ, ВЕСНА!!!"</t>
  </si>
  <si>
    <t>https://kalevalskaya.profiedu.ru/news-svc/item?id=1202507&amp;lang=ru&amp;type=news&amp;site_type=school</t>
  </si>
  <si>
    <t>https://vk.com/wall-193882411_1733</t>
  </si>
  <si>
    <t>мероприятие, посвященное поэзии фронтовиков</t>
  </si>
  <si>
    <t>https://vk.com/wall-193882411_1732</t>
  </si>
  <si>
    <t>Урок мужества</t>
  </si>
  <si>
    <t>https://kalevalskaya.profiedu.ru/news-svc/item?id=1187679&amp;lang=ru&amp;type=news&amp;site_type=school</t>
  </si>
  <si>
    <t>"концерт «Кантеле. Музыка любви»</t>
  </si>
  <si>
    <t>Госпаблик МБОУ Боровской СОШ во ВКонтакте (https://vk.com/borsschool)</t>
  </si>
  <si>
    <t>22 июня — День памяти и скорби. Об этом воспитатели дошкольного отделения сегодня разговаривали с ребятами, сделали поделку и почтили память минутой молчания.</t>
  </si>
  <si>
    <t>На линейке были отмечены достижения школьников: похвалили тех, кто проявил старание, достиг отличных и хороших результатов в учёбе, активно участвовал в жизни школы и конкурсах. ️Также учащимся напомнили о правилах безопасности на каникулах.</t>
  </si>
  <si>
    <t>В школе прошёл настоящий праздник труда и дружбы — совместный субботник! Ученики вместе с учителями и работниками школы дружно вышли на уборку внутреннего двора школы и территории у главного входа.</t>
  </si>
  <si>
    <t>В преддверии дня памяти, которое отмечается 19 апреля, в Боровской школе прошло важное и трогательное мероприятие, посвящённое " Дню памяти жертв геноцида советского народа, совершённого нацистами и их пособниками в годы Великой Отечественной войны 1941–1945 годов".</t>
  </si>
  <si>
    <t>https://kalevala.libraries.karelia.ru/</t>
  </si>
  <si>
    <t>Женская проза Карелии</t>
  </si>
  <si>
    <t>«Мы разные-мы равные»</t>
  </si>
  <si>
    <t>Акция "Библиосумерки"</t>
  </si>
  <si>
    <t>«Растительный и животный мир Карелии»</t>
  </si>
  <si>
    <t>Читаем детям о Великой Отечественной войне</t>
  </si>
  <si>
    <t>«И книга память оживит…»</t>
  </si>
  <si>
    <t>«Шедевры острова Кижи»</t>
  </si>
  <si>
    <t>«Юбилейная дата: 50 лет улице Героя Александра Макаровича Васильева»</t>
  </si>
  <si>
    <t>«Слов русских золотая россыпь»</t>
  </si>
  <si>
    <t>страница в социальной сети Вконтакте "Дома культуры Калевальского района" https://vk.com/kalevalacult</t>
  </si>
  <si>
    <t>итоги проведения интеллектуальной игры «Культура - это мы!»</t>
  </si>
  <si>
    <t>о проведении концерта «Кантеле. Музыка любви»</t>
  </si>
  <si>
    <t>о проведении Юбилейного концерта «Lokka – парящие в танце»: 40 лет в небе над Калевалой</t>
  </si>
  <si>
    <t>в преддверии двух важных дат — Дня России  и Дня Республики Карелия опубликовано видео «Что такое Россия?» от юных участников Народного ансамбля кантелистов и театральной студии «ДеТвоРа».</t>
  </si>
  <si>
    <t>по проведении 12-14 июня Праздника культуры ухтинских карел</t>
  </si>
  <si>
    <t>о праздничных мероприятиях в День посёлка Луусалми</t>
  </si>
  <si>
    <t>Новости Калевалы</t>
  </si>
  <si>
    <t>2.4.2026 № 12</t>
  </si>
  <si>
    <t>Совет по межнациональным отношениям</t>
  </si>
  <si>
    <t>9.4.2026 № 13</t>
  </si>
  <si>
    <t>Жемчужная красота Калевалы</t>
  </si>
  <si>
    <t>18.4.2026 № 14</t>
  </si>
  <si>
    <t>Тайны народов России</t>
  </si>
  <si>
    <t>23.4.2026 № 15</t>
  </si>
  <si>
    <t>Подведение итогов конкурса "Светлое Христово Воскресенье"</t>
  </si>
  <si>
    <t>30.4.2026 № 16</t>
  </si>
  <si>
    <t>Мир и покой, тепло каждому дому</t>
  </si>
  <si>
    <t>7.5.2026 № 17</t>
  </si>
  <si>
    <t>Локка - парящие в танце</t>
  </si>
  <si>
    <t>18.5.2026 № 18</t>
  </si>
  <si>
    <t>Мы помним. Кто прошел испытания и боролся за наше будущее</t>
  </si>
  <si>
    <t>21.5.2026 № 19</t>
  </si>
  <si>
    <t>День семьи отметили игрой кюккя</t>
  </si>
  <si>
    <t>28.5.2026 № 20</t>
  </si>
  <si>
    <t>Новые сети для фронта</t>
  </si>
  <si>
    <t>4.6.2026 № 21</t>
  </si>
  <si>
    <t>В добрый путь, выпускники</t>
  </si>
  <si>
    <t>11.6.2026 № 22</t>
  </si>
  <si>
    <t>О посещении старинной деревни Ювалакша</t>
  </si>
  <si>
    <t>18.6.2026 № 23</t>
  </si>
  <si>
    <t>В краю, где пелись руны</t>
  </si>
  <si>
    <t>25.6.2026 № 24</t>
  </si>
  <si>
    <t>А. Е. Юнгин - гордость коллектива</t>
  </si>
  <si>
    <t>2.14 Изготовление и распространение наглядной информации (информационные листы, плакаты, справочники, буклеты) по вопросам реализации государственной национальной политики</t>
  </si>
  <si>
    <t>Вид наглядной информации</t>
  </si>
  <si>
    <t>Места распространения</t>
  </si>
  <si>
    <t>Количество распространенных экземпляров</t>
  </si>
  <si>
    <t>2.15 Информация о деятельности Консультативного совета (комиссии) по реализации государственной национальной политики при органе местного самоуправления</t>
  </si>
  <si>
    <t>Полное наименование Консультативного совета (комиссии)</t>
  </si>
  <si>
    <t>Периодичность проведения</t>
  </si>
  <si>
    <t>Количество заседаний в отчетный период</t>
  </si>
  <si>
    <t>Круг основных вопросов, решенных консультативным советом</t>
  </si>
  <si>
    <t>Оценка ОМСУ результативности
деятельности совета</t>
  </si>
  <si>
    <t>Совет по вопросам межнационалтных отношений и связям с религиохными объединениями при Главе администрации Калевальского муниципального района</t>
  </si>
  <si>
    <t>ежеквартально</t>
  </si>
  <si>
    <r>
      <rPr>
        <sz val="11"/>
        <color rgb="FF222222"/>
        <rFont val="Cambria"/>
        <charset val="1"/>
      </rPr>
      <t>1. Круглый стол «</t>
    </r>
    <r>
      <rPr>
        <sz val="11"/>
        <rFont val="Cambria"/>
        <charset val="1"/>
      </rPr>
      <t>О деятельности религиозных и общественных организаций по укреплениюмежнационального и межконфессионального согласия как важнейшего факторапрофилактики экстремизма». 2.О работе по профилактике межнациональных и межконфессиональных конфликтов в образовательных учреждениях Калевальского муниципального района в 2025-2026 учебном году. 3. .О проведении мероприятий по информированию
населения Калевальского муниципального района об изменениях миграционного
законодательства. 4.Комплексный
план мероприятий по реализации Стратегии государственной национальной политики
Российской Федерации на территории Республики Карелия на период до 2036 года на
2026-2028 годы.</t>
    </r>
  </si>
  <si>
    <t>концерт Народного ансамбля кантелистов РДК и клуба любителей игры на пятиструнном кантеле ЭКЦ «Кантеле. Музыка любви" в п.Калевала</t>
  </si>
  <si>
    <t>Юбилейный концерт «Lokka – парящие в танце»: 40 лет в небе над Калевалой</t>
  </si>
  <si>
    <t>1 мая </t>
  </si>
  <si>
    <t>Юбилейный концерт превратился в настоящий праздник многожанрового искусства! Вместе с «Локка» на сцене выступили творческие коллективы РДК п. Калевала: хореографические ансамбли «Вистерия» и «Поколение Некст», ансамбль «Русская песня», фольклорный хореографический коллектив «Кринкели», а также оркестр Детской музыкальной школы </t>
  </si>
  <si>
    <t>В социальной сети Вконтакте опубликовано  видео «Что такое Россия?» от юных участников Народного ансамбля кантелистов и театральной студии «ДеТвоРа» Калевальского РДК</t>
  </si>
  <si>
    <t>Видео подготовлено участниками в преддверии двух важных дат — Дня России  и Дня Республики Карелия </t>
  </si>
  <si>
    <t>Участие фольклорной группы Tuomi д.Юшкозеро в онлайн-акции</t>
  </si>
  <si>
    <t>Акция посвящена  Дню народного костюма в Карелии </t>
  </si>
  <si>
    <t>посиделки участников фольклорной группы «Туоми» д.Юшкозеро «Будни и праздники женщин деревни» с гостями из Москвы</t>
  </si>
  <si>
    <t>Мероприятие приурочено ко Дню Республики Карелия и Дню народного костюма.</t>
  </si>
  <si>
    <t>Праздник культуры ухтинских карел</t>
  </si>
  <si>
    <t>12-14 июня </t>
  </si>
  <si>
    <t>Три дня погружения в фольклор.
 12 июня, в День России,   программа праздника была открыта  концертом «Ритмы северной земли». 13 июня— народное гуляние на берегу озера Куйтто «Калевальская крууга». В рамках праздника прошёл интерактивный этно-квест «КалевалаЭтноСпорт». 14 июня —состоялся концерт этно-группы TUARI из Петрозаводска.</t>
  </si>
  <si>
    <t xml:space="preserve">День поселка Луусалми
</t>
  </si>
  <si>
    <t>Укрепление благоприятного климата межнациональных отношений в Республике Карелия </t>
  </si>
  <si>
    <t>В ГЛАВНОЙ РОЛИ КАРЕЛИЯ</t>
  </si>
  <si>
    <t>17-18 апреля</t>
  </si>
  <si>
    <t>17 - 18 апреля в Олонце прошел финальный этап Межрегионального фестиваля-конкурса любительских театров «В главной роли Карелия». На сцену вышли шесть коллективов из Олонецкого, Калевальского, Суоярвского, Пряжинского районов и Тверской области. Наш район на фестивале представляла театральная студия «MKŠ» (Хранители родного языка), которая создана и работает при этнокультурном центре «КАЛЕВАЛАТАЛО».</t>
  </si>
  <si>
    <t>МБУ ЭКЦ "КАЛЕВАЛАТАЛО" kalevalatalo@yandex.ru  8(8142) 445228</t>
  </si>
  <si>
    <t>КУКЛА-ОБЕРЕГ И ЕЕ ЗНАЧЕНИЕ</t>
  </si>
  <si>
    <t>Специалист этнокультурного центра «КАЛЕВАЛАТАЛО» Жанна Никонова погрузила своих гостей в мир карельских кукол-оберегов, а затем ребята закрепили свои знания, приняв участие в мастер-классе, на котором своими руками выполнили обрядовую куклу «Мартиничку».</t>
  </si>
  <si>
    <t>Выставка "Аллозеро. Деревня которой нет.</t>
  </si>
  <si>
    <t>Так называется серия выставок, на которой в течение года мы планируем знакомить наших посетителей с деревнями, исчезнувшими с карты района.
   Вторая такая выставка, рассказывает о деревне Аллозеро.</t>
  </si>
  <si>
    <t>Ежегодная акция «Ночь музеев»</t>
  </si>
  <si>
    <t>Гости ЭКЦ могли бесплатно посетить экспозиции в Доме Моберга.</t>
  </si>
  <si>
    <t xml:space="preserve">ПО НОВОМУ МАРШРУТУ
</t>
  </si>
  <si>
    <t> 19 мая</t>
  </si>
  <si>
    <t>Ребята, получатели социальных услуг отделения социальной реабилитации подразделения по Калевальскому району прошли маршрут по небольшой и на первый взгляд неприметной калевальской улочке Петра Ремшуева.
   А между тем, улица эта полна исторической значимости, большой и интересной жизненной историей людей, когда на ней проживавших. Кто были эти люди, какой вклад они внесли в развитие нашего края узнали ребята.</t>
  </si>
  <si>
    <t>Неделя Пушкинской карты</t>
  </si>
  <si>
    <t>В рамках недели Пушкинской карты у нас гостях побывали ученики десятого класса Калевальской школы. Они приняли участие в мастер-классе по выпечке печенья из ржаной муки, а также в игровой форме познакомились со старинными предметами домашнего обихода, которые хранятся в музейных запасниках этнокультурного центра.</t>
  </si>
  <si>
    <t>Этно-просветительской программы "Uhtuan kesseli" («Ухтинский кошель")</t>
  </si>
  <si>
    <t>КРЕСТИКИ-НОЛИКИ НА ПАМЯТЬ
   Завершился очередной этап этно-просветительской программы "Uhtuan kesseli" («Ухтинский кошель"),которая реализуется в этнокультурном центре «КАЛЕВАЛАТАЛО» на протяжении ряда лет совместно с воспитанниками и воспитателями детского сада №2 п. Калевала.</t>
  </si>
  <si>
    <t>Уличная выставка "Заламбино"</t>
  </si>
  <si>
    <t>У здания Этнокультурного центра на уличных стендах была размещена выставка с информацией о Заламбино</t>
  </si>
  <si>
    <t>Персональная выставка "ВОЛШЕБНЫЕ СТРАЗЫ ВАЛЕНТИНЫ АЛЕКСАНДРОВОЙ"</t>
  </si>
  <si>
    <t>Мы продолжаем знакомить калевальцев и гостей районного центра с творческими людьми нашего поселка. На этот раз мы предлагаем посетителям этнокультурного центра «КАЛЕВАЛАТАЛО» познакомится с работами Валентины Александровой, которые представлены на выставке «Мои волшебные стразики». </t>
  </si>
  <si>
    <t>«ВЕСЕЛЫЕ КАНИКУЛЫ»
   в честь Дня Республики Карелия и Дня народного костюма Карелии.</t>
  </si>
  <si>
    <t>Мероприятие для участников профильной социально-реабилитационной смены «Огонь дружбы Карелии» (1 смена), которая создана и работает при подразделении центра помощи детям № 1 п. Калевала.
   Это было настоящее путешествие в прошлое! Ребята с интересом изучали историю и секреты традиционного карельского костюма, с азартом примеряя его на себя и играли в народные игры. Результатом стали яркие орнаменты, созданные по мотивам северной вышивки.</t>
  </si>
  <si>
    <t>Выставка "День карельских рун"</t>
  </si>
  <si>
    <t>На празднике «В краю, где пели руны» была огранизованна выставка ко Дню карельских рун.</t>
  </si>
  <si>
    <t>Участие в Празднике культуры ухтинских карелов: «Калевальская крууга».</t>
  </si>
  <si>
    <r>
      <rPr>
        <sz val="10"/>
        <color rgb="FF000000"/>
        <rFont val="Arial"/>
        <charset val="1"/>
      </rPr>
      <t> МАСТЕР-КЛАСС "Калитка</t>
    </r>
    <r>
      <rPr>
        <sz val="10"/>
        <rFont val="Arial"/>
        <charset val="1"/>
      </rPr>
      <t>"</t>
    </r>
  </si>
  <si>
    <t>Наши гости узнали все о карельских калитках: как замешивают тесто, как лепят пирожки и как пекут</t>
  </si>
  <si>
    <t>И ОБ ОРНАМЕНТЕ УЗНАТЬ,
   И КОСТЮМ ПРИМЕРИТЬ</t>
  </si>
  <si>
    <t>В гостях побывали ребята профильной социально-реабилитационной смены «Огонь дружбы Карелии» (2 смена), которая создана и работает при подразделении центра помощи детям № 1 п. Калевала. Они с интересом знакомились не только с элементами карельского орнамента, используемого в карельском костюме, но и с самим народным костюмом.
   Все ребята желали примерить карельский костюм на себя и хоть на мгновение перенестись в былые времена, в прошлую жизнь своих предков.</t>
  </si>
  <si>
    <t>куклы «Северная берегиня»</t>
  </si>
  <si>
    <t>В дни летних каникул нашими частыми гостями стали ребята профильной социально-реабилитационной смены «Огонь дружбы Карелии», которая создана и работает при подразделении центра помощи детям № 1 п. Калевала. На этот раз они вместе со специалистом этнокультурного центра «КАЛЕВАЛАТАЛО» Жанной Никоновой усердно трудились над изготовлением куклы «Северная берегиня».</t>
  </si>
  <si>
    <t>Акция "Диктант на карельском языке".</t>
  </si>
  <si>
    <t>В этнокультурном центре «КАЛЕВАЛАТАЛО» прошла межрегиональная акция «Диктант на карельском и вепсском языках». Калевальские знатоки родного языка, а их собралось в этнокультурном центре одиннадцать человек, писали диктант, который включал в себя отрывок одного из произведений известного карельского писателя и поэта Владимира Брендоева.
   Все участники диктанта справились с поставленной задачей и стали обладателями специального сертификата.
   Диктант на карельском языке провела Надежда Лутохина.</t>
  </si>
  <si>
    <t>Праздник «В краю, где пели руны». (День карельских рун и Дено народного костюма Карелии)</t>
  </si>
  <si>
    <t>Гости праздника познакомились с историей карельского костюма, творчеством местных рунопевцев и сказателей, вместе с участниками клуба любителей народной песни «Hyvä mieli» они пели любимые карельские песни, водили хороводы, общались, вспоминали интересные истории из жизни.</t>
  </si>
  <si>
    <t>экскурсии в дом сказительницы М.А. Ремшу.</t>
  </si>
  <si>
    <t>Гости и жители поселка посещают музей </t>
  </si>
  <si>
    <t>Обзорные экскурсии</t>
  </si>
  <si>
    <t>Гости и жители поселка изучают достопримечтельности п.Калевала </t>
  </si>
  <si>
    <t>Экспозиции в Доме инженера моберга </t>
  </si>
  <si>
    <t>Гости и жители поселка посещают экспазиции в ЭКЦ</t>
  </si>
  <si>
    <t>п.Калевала</t>
  </si>
  <si>
    <t>4-5 лет</t>
  </si>
  <si>
    <t>МБДОУ "Детский сад № 2 п.Калевала"</t>
  </si>
  <si>
    <t>п. Боровой</t>
  </si>
  <si>
    <t>40+</t>
  </si>
  <si>
    <t>МБОУ Кепская ООШ, обучающиеся 2-4 классов-4 человека, МБОУ Луусалмская ООШ, МБОУ Луусалмская ООШ, МБОУ Юшкозерская СОШ</t>
  </si>
  <si>
    <t>МБОУ Кепская ООШ, обучающиеся 5-9 классов-5 человек, МБОУ Луусалмская ООШ,  МБОУ Юшкозерская СОШ</t>
  </si>
  <si>
    <t>Народный ансамбль кантелистов п.Калевала</t>
  </si>
  <si>
    <t>36-55+</t>
  </si>
  <si>
    <t>МБУ "ЦКС" Районный Дом культуры</t>
  </si>
  <si>
    <t>Народный хореографический коллектив "Lokka"</t>
  </si>
  <si>
    <t>36-55 </t>
  </si>
  <si>
    <t>Фольклорный хореографический коллектив "Krinkeli"</t>
  </si>
  <si>
    <t>дети до 14 лет</t>
  </si>
  <si>
    <t>Фольклорный коллектив "Туоми"</t>
  </si>
  <si>
    <t>55+</t>
  </si>
  <si>
    <t>МБУ "ЦКС" Сельский  Дом культуры д.Юшкозеро</t>
  </si>
  <si>
    <t>Театральная студия "Вяртиня"</t>
  </si>
  <si>
    <t>Районный конкурс "Светлое Христово Воскресенье"</t>
  </si>
  <si>
    <t>апрель-май</t>
  </si>
  <si>
    <t>Конкурс творческих работ на тему Пасхи и вручение дипломов (свидетельств) участникам.</t>
  </si>
  <si>
    <t>МБУ ЭКЦ "КАЛЕВАЛАТАЛО" Петропавловский приход п.Калевала</t>
  </si>
  <si>
    <t>православная Пасха (Светлое Христово Воскресение)</t>
  </si>
  <si>
    <t>"12.04.2026г.</t>
  </si>
  <si>
    <t>учащиеся и преподаватели приняли участие в мероприятии на территории Петропавловского храма</t>
  </si>
  <si>
    <t>МБОУ Калевальская СОШ</t>
  </si>
  <si>
    <t>В день празднования Пасхи Христовой в Центре помощи детям п.Калевала состоялось подведение итогов XIV конкурса«Светлое Христово Воскресенье».</t>
  </si>
  <si>
    <t>Организаторами конкурса декоративно-прикладногоискусства традиционно выступили этнокультурныйцентр «КАЛЕВАЛАТАЛО» и Петропавловский православныйприход п. Калевала Открывая мероприятие, настоятель
Петропавловского храма п. Калевала о. Евгений поздравил всех со светлым
Христовым Воскресеньем, рассказал о Пасхе и ее значении в жизни православных
христиан.
Затем состоялись
выступления хора Петропавловского прихода и детского хора, звучали стихи из уст
воспитанников воскресной школы</t>
  </si>
  <si>
    <t>МБУ "Этнокультупный центр "КАОЕВАЛАТАЛО"</t>
  </si>
  <si>
    <t>Украшение пасхального яйца</t>
  </si>
  <si>
    <t>В преддверии светлого праздника Пасхи, в первомклассе собралась необычная компания ребят, готовых к интересному занятию. Уля,Деля, Родик и Лёва – все они с нетерпением ждали начала. Весеннее солнышко яркосветило в окна класса, и его лучи, казалось, отражались в сияющих глазах детей,полных радости и любопытства. Каждый из них, несмотря на юный возраст, обладалсвоим неповторимым стилем и видением прекрасного. Задача у них была одна –украсить пасхальное яичко, которое должно было стать символом их дружбы ипраздничного настроения</t>
  </si>
  <si>
    <t>МБОУ Боровская СОШ</t>
  </si>
  <si>
    <t>МБОУ Кепская ООШ</t>
  </si>
  <si>
    <t>МБОУ Луусалмская школа</t>
  </si>
  <si>
    <t>МБОУ Юшкозерская СОШ</t>
  </si>
  <si>
    <t>12216 (по состоянию на 1.01.2025)</t>
  </si>
  <si>
    <t>1. МРО
  «Кемский благовещенский мужской монастырь во имя Новомучеников и исповедников
  церкви русской Костомукшской Епархии Русской православной церкви («Московский патриархат»)</t>
  </si>
  <si>
    <t>Отец Мефодий</t>
  </si>
  <si>
    <t>Республика Карелия, Кемский округ, г. Кемь, ул. Ленина, д. 12 8(81458)70756</t>
  </si>
  <si>
    <t>2. МРО
  «Приход при часовне в честь иконы Божией матери «Неупиваемая Чаша» в. г. Кемь
  Костомукшской Епархии Русской православной церкви (Московский патриархат)»</t>
  </si>
  <si>
    <t>Настоятель Васильков Максим Петрович</t>
  </si>
  <si>
    <t>Республика Карелия, Кемский округ, г. Кемь, проспект Пролетарский (номер дома отсутствует) 89210189403</t>
  </si>
  <si>
    <t>3. МРО Церковь Христиан Веры Евангельской г. Кемь</t>
  </si>
  <si>
    <t>Духовный руководитель Топонайнен Эдуард Владимирович</t>
  </si>
  <si>
    <t>Республика Карелия, Кемский округ, город Кемь, ул. Октябрьская, д. 1а 8(81458) 70666</t>
  </si>
  <si>
    <t>4. МРО Православный приход Храма Пророка Илии поселка Панозеро Кемского района Костомукшской Епархии русской православной церкви (Московский патриархат)</t>
  </si>
  <si>
    <t>Республика Карелия, Кемский округ, поселок Панозеро, ул. Школьная, д. 15, оф.1</t>
  </si>
  <si>
    <t>МРО «Подворье Соловецкого монастыря в г. Кеми «Подворье 
 Спасо-Преображенского Соловецкого ставропигиального мужского монастыря в городе Кемь»</t>
  </si>
  <si>
    <t>Игумен Симеон</t>
  </si>
  <si>
    <t>Республика Карелия, Кемский район, поселок Рабочеостровск, ул. Портовая, д. 8</t>
  </si>
  <si>
    <t>Отдел по социальным вопросам администрации Кемского муниципального округа</t>
  </si>
  <si>
    <t>Калинина Алина Владимировна - начальник отдела по социальным вопросам; Борисенко Анна Алексеевна - специалист отдела по социальным вопросам</t>
  </si>
  <si>
    <t>a.kalinina@kemrk.ru; socvoproskem@yandex.ru: 8 (8142) 7-20-04</t>
  </si>
  <si>
    <t>План мероприятий на 2026-2028 годы по реализации Стратегии государственной национальной политики Российской Федерации на период до 2026 года в Республике Карелия на 2026-2028 годы на территории Кемского муниципального округа, утвержден постановлением администрации Кемского муниципального округа от 23.04.2026 № 426</t>
  </si>
  <si>
    <t>План мероприятий по социальной и культурной адаптации иностранных граждан на территории Кемского муниципального округа на 2026-2032 годы утвержден постановлением администрации Кемского муниципального округа от 11.02.2026 № 155</t>
  </si>
  <si>
    <t xml:space="preserve">Муниципальная программа "Социальная поддержка граждан Кемского муниципального округа, профилактика асоциального поведения" </t>
  </si>
  <si>
    <t>Постановление администрации Кемского муниципального округа от 18.02.2026 № 185</t>
  </si>
  <si>
    <t>Подпрограмма 2 "Профилактика правонарушений, противодействия экстремизму и межнациональным и межконфессиональным конфликтам"</t>
  </si>
  <si>
    <t>Акция «Библионочь -2026: Переплёт единства» (Кемская центральная библиотека)</t>
  </si>
  <si>
    <t>15 -я всероссийская акция Библионочь была приурочена к Году единства народов России.</t>
  </si>
  <si>
    <t>МБУ Кемская ЦБС</t>
  </si>
  <si>
    <t>Акция "Библиосумерки 2026: Культурный калейдоскоп" (Детская городская библиотека)</t>
  </si>
  <si>
    <t>15 -я всероссийская акция Библионочь была приурочена к Году единства народов России</t>
  </si>
  <si>
    <t>Акция "Библиосумерки 2026: Венок дружбы" (Рабочеостровская сельская библиотека)</t>
  </si>
  <si>
    <t>Викторина -онлайн "Радуга национальных костюмов"</t>
  </si>
  <si>
    <t>Очередная викторина цикла "Путешествие по многонациональной России"</t>
  </si>
  <si>
    <t>Акция "Библиосумерки 2026: Народов много - Родина одна" (Кривопорожская сельская библиотека)</t>
  </si>
  <si>
    <t>Выставка-просмотр "Книга объединяет сердца"</t>
  </si>
  <si>
    <t>Выставка «Книга объединяет сердца» приурочена к Году единства народов России . Её идея в том, чтобы через книги показать: несмотря на этническое и культурное многообразие, нас объединяет общая история, ценности и любовь к Родине. Литература выступает тем самым «мостом», который соединяет сердца людей разных национальностей.</t>
  </si>
  <si>
    <t>Тематический обзор "Литературные гении России"</t>
  </si>
  <si>
    <t>Знакомили посетителей библиотеки с выдающимися личностями разных культур, которые, несмотря на различия, прославляли свою родину и Россию.</t>
  </si>
  <si>
    <t>Акция "Надень народное на День России"</t>
  </si>
  <si>
    <t>Шествие жителей города в костюмах народов России по главной улице города</t>
  </si>
  <si>
    <t>МБУ Кемский ЦКиС</t>
  </si>
  <si>
    <t>Игровая программа "Национальные игры"</t>
  </si>
  <si>
    <t>Специалисты Детской библиотеки познакомили детей с этнографическими играми, отражающие культуру и традиции Республики Карелия.</t>
  </si>
  <si>
    <t>Квест "Народов много-страна одна"</t>
  </si>
  <si>
    <t>Познавательное мероприятие для детей в Детской библиотеке, посвященное единству и многообразию нашей страны.</t>
  </si>
  <si>
    <t>Игровая программа "Палитра народов России"</t>
  </si>
  <si>
    <t>Школьники познакомились с самобытными традициями, уникальными костюмами и народными промыслами. Особый интерес вызвала викторина о национальных играх и праздниках.</t>
  </si>
  <si>
    <t>Онлайн-викторина "Кухня народов России"</t>
  </si>
  <si>
    <t>"Сказки народов нашей страны"</t>
  </si>
  <si>
    <t>Лит.минутки для детей в Кривопорожской сельской библиотеке</t>
  </si>
  <si>
    <t>Интелектуальная игра о народах России</t>
  </si>
  <si>
    <t>Игра о традициях народов России</t>
  </si>
  <si>
    <t>Познавательное мероприятие для детей в Детской библиотеке, посвященное единству и многообразию нашей страны</t>
  </si>
  <si>
    <t>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t>
  </si>
  <si>
    <t>Познавательный час "Народы России"</t>
  </si>
  <si>
    <t>В ходе познавательного часа читатели Детской библиотеки узнали о многонациональности Российской Федерации</t>
  </si>
  <si>
    <t>Выставка-инсталляция "Многоцветье единой нации"</t>
  </si>
  <si>
    <t>Выставка в Детской библиотеке, посвящённая национальному многообразию, дружбе и сплочённости народов нашей страны и Году единства народов России. Выставка состоит из материалов, каждый изкоторых раскрывает важные аспекты истории, культуры и традиций народов России.</t>
  </si>
  <si>
    <t>Мастер-класс "Душа России"</t>
  </si>
  <si>
    <t>Специалист Кемской центральной библиотеки провела для ребят летнего лагеря «Радуга талантов» при Доме творчества мастер-класс «Душа России». Главной героиней дня стала матрёшка — яркий и любимый символ нашей страны.</t>
  </si>
  <si>
    <t>Онлайн-викторина "Неофициальные символы России"</t>
  </si>
  <si>
    <t>Онлайн-викторина в группе Детской библиотеки к Дню России</t>
  </si>
  <si>
    <t>Мы часть страны, мы уголок России</t>
  </si>
  <si>
    <t>Для ребят из лагеря «Радуга талантов» на базе Кемского Дома творчества, Детская библиотека провела познавательный час «Мы часть страны, мы уголок России» , который посвятили нашему прекрасному родному городу Кемь</t>
  </si>
  <si>
    <t>Выставка -просмотр "Ты живи моя Россия!"</t>
  </si>
  <si>
    <t>05.06.206</t>
  </si>
  <si>
    <t>Выставка в Детской библиотеке к Дню России</t>
  </si>
  <si>
    <t>Мастер-класс «Национальный танец»</t>
  </si>
  <si>
    <t xml:space="preserve">познакомить участников с традициями национальной хореографии, показать характерные движения и помочь освоить базовые элементы под руководством педагога. </t>
  </si>
  <si>
    <t>МБОУ Рабочеострвоская СОШ</t>
  </si>
  <si>
    <t>Фестиваль «Мы разные, но мы вместе!»</t>
  </si>
  <si>
    <t>Концерт с участием фольклорных, танцевальных и вокальных коллективов, представляющих разные национальности.</t>
  </si>
  <si>
    <t>МБОУ СОШ № 1</t>
  </si>
  <si>
    <t>День пионерии: квест для третьиклассников</t>
  </si>
  <si>
    <t>В преддверии памятной даты в МБОУ Кемская СОШ №1 советники директора по воспитанию и взаимодействию с детскими общественными объединениями Мсовместно с учениками 9 "Г" класса организовали для учеников третьих классов увлекательный квест, посвящённый истории пионерии.</t>
  </si>
  <si>
    <t>МБУ Кемская СОШ № 1</t>
  </si>
  <si>
    <t>Онлайн викторина «Жить в мире»</t>
  </si>
  <si>
    <t>общеобразовательнве организации</t>
  </si>
  <si>
    <t>Акция «Пусть всегда будет мир!</t>
  </si>
  <si>
    <t>акция</t>
  </si>
  <si>
    <t>общеобразователные организации</t>
  </si>
  <si>
    <t>Доля мероприятий, посвященных русской культуре
(целевой показатель в 2026 году - 22%
в 2036 году - 30%)</t>
  </si>
  <si>
    <t>мероприятие посвящено популяризации РУССКОЙ культуры и РУССКОГО языка
(да/нет)</t>
  </si>
  <si>
    <t>"Народности малой родины"</t>
  </si>
  <si>
    <t>Мини- конференция для участников "Движение Первых"</t>
  </si>
  <si>
    <t>МБУ Кемский музей</t>
  </si>
  <si>
    <t>"По следам Пушкина"</t>
  </si>
  <si>
    <t>Игровая программа</t>
  </si>
  <si>
    <t>МБУ Куземский СДК</t>
  </si>
  <si>
    <t>"Секреты русского языка"</t>
  </si>
  <si>
    <t>викторина</t>
  </si>
  <si>
    <t>мбу Рабочеостровский СДК</t>
  </si>
  <si>
    <t>"Читаем Пушкина"</t>
  </si>
  <si>
    <t>квест по стихам Пушкина</t>
  </si>
  <si>
    <t>МБУ Рабочеостровский СДК</t>
  </si>
  <si>
    <t>Народное гуляние "Широкая масленица"</t>
  </si>
  <si>
    <t>Тетрализованное представление с русскими народными забавами и играми.</t>
  </si>
  <si>
    <t>МБУ Кривопорожский СДК</t>
  </si>
  <si>
    <t>Игровая программа "Жемчужины русского языка"</t>
  </si>
  <si>
    <t>В Кемской центральной библиотеке для участников клуба «Мудрость жизни, молодость души» прошла игровая программа «Жемчужины русского языка». Её главный итог: «Поговорки и пословицы читай — себе ум набирай!»</t>
  </si>
  <si>
    <t>Диктант на карельском и вепсском языке</t>
  </si>
  <si>
    <t xml:space="preserve">Кемская центральная библиотека в четвертый раз стала одной из площадок межрегиональной акции «Диктант на карельском и вепсском языках». Мероприятие традиционно приурочено ко Дню карельской и вепсской письменности
</t>
  </si>
  <si>
    <t>Литературный час "Читаем карельские сказки"</t>
  </si>
  <si>
    <t>В МБДОУ Детский сад №1 "Елочка" для подготовительной группы детского сада прошёл литературный час «Читаем карельские сказки». Мероприятие провела Рабочеостровская сельская библиотека, погрузив ребят в удивительный мир фольклора Карелии.</t>
  </si>
  <si>
    <t>Мастер-класс "В гостях у русской матрёшки"</t>
  </si>
  <si>
    <t>Для младшеклассников МБОУ СОШ №3 Детская библиотека провела мастер-класс,посвященный одному из самых узнаваемых неофициальных символов России</t>
  </si>
  <si>
    <t>Обзор книг "Путешествие в мир народного творчества "</t>
  </si>
  <si>
    <t>Для воспитанников КЦСОН Детская библиотека провела обзор книг, раскрывающих большой пласт устного народного творчества: сказки, былины, басни, народная поэзия.</t>
  </si>
  <si>
    <t>Акция "Малые народы – большое богатство"</t>
  </si>
  <si>
    <t>Специалисты Кемской центральной библиотеки провели акцию, посвящённую Дню малочисленных коренных народов Российской Федерации.</t>
  </si>
  <si>
    <t>Квест "Свет разумения книжного"</t>
  </si>
  <si>
    <t>Для учеников 9 «а» класса школы № 1 Кемская центральная библиотека провела квест,посвящённый Дню славянской письменности и культуры</t>
  </si>
  <si>
    <t>Онлайн-викторина "Загадки русских слов"</t>
  </si>
  <si>
    <t>Викторина в группе Кривопорожской библиотеки к Дню славянской письменности</t>
  </si>
  <si>
    <t>Информационный час "Аз и Буки – основы науки "</t>
  </si>
  <si>
    <t>Для старшеклассниковшколы № 1 Кемская центральная библиотека провела инф.час,посвящённый Дню славянской письменности и культуры</t>
  </si>
  <si>
    <t>Онлайн-викторина "Тайны славянской письменности"</t>
  </si>
  <si>
    <t>Викторина в группе Куземской библиотеки к Дню славянской письменности</t>
  </si>
  <si>
    <t>Онлайн-викторина "Буква к букве"</t>
  </si>
  <si>
    <t>Викторина в группе Рабочеостровской библиотеки к Дню славянской письменности</t>
  </si>
  <si>
    <t>Информационный час "Откуда азбука взялась "</t>
  </si>
  <si>
    <t xml:space="preserve">В преддверии Дня славянской письменности и культуры Рабочеостровская сельская библиотека провела в МБОУ Рабочеостровская СОШ для учеников 2 го класса информационный час «Откуда азбука взялась».
</t>
  </si>
  <si>
    <t>Игровая программа"Кто знает Аз да Буки, тому и книги в руки"</t>
  </si>
  <si>
    <t>Детская библиотека провела для учащихся 7В класса Кемской школы № 1 познавательную игру к Дню славянской письменности и культуры</t>
  </si>
  <si>
    <t>Для младшеклассников МБОУ СОШ №1 Детская библиотека провела мастер-класс,посвященный одному из самых узнаваемых неофициальных символов России</t>
  </si>
  <si>
    <t>Выставка -просмотр "К истокам русской письменности"</t>
  </si>
  <si>
    <t>Выставка в Детской библиотеке к Дню славянской письменности и культуры</t>
  </si>
  <si>
    <t>День славянской письменности: путешествие в историю алфавита</t>
  </si>
  <si>
    <t xml:space="preserve">В преддверии праздника ученики 3 «В» класса с классным руководителем МБОУ Кемская СОШ №1 подготовили особенное мероприятие для детей из подготовительной группы МБДОУ Кемского д/с №4 «Теремок». Занятие прошло совместно с советником директора по воспитанию и взаимодействию с детскими общественными объединениями </t>
  </si>
  <si>
    <t>Праздник дружбы национальных культур</t>
  </si>
  <si>
    <t>Познавательный час "Любимые герои в книгах и на экране", посвященный Международному Дню сказок</t>
  </si>
  <si>
    <t>Библиотекарь провела познавательный час "Любимые герои в книгах и на экране" с воспитанниками профильного лагеря МБУ Кемской СОШ № 1</t>
  </si>
  <si>
    <t>День русского языка</t>
  </si>
  <si>
    <t>В этот день советники директора по воспитанию и взаимодействию с детскими общественными объединениями организовали для ребят интересное мероприятие. Дети с удовольствием приняли участие в игре «Тик‑так‑бум».</t>
  </si>
  <si>
    <t>Акция "Они просто учились"</t>
  </si>
  <si>
    <t>Жители собрались почтить память детей из разрушенного колледжа Старобельска и осудить чудовищный теракт, который произошел 22 мая 2026 года.</t>
  </si>
  <si>
    <t>МБУ Кемский ЦКИС</t>
  </si>
  <si>
    <t>классные часы, беседы, дискуссии на темы межнационального и межрелигиозного согласия, опасности радикальных идеологий</t>
  </si>
  <si>
    <t>общеобразовательные организации</t>
  </si>
  <si>
    <t>Родительское собрание</t>
  </si>
  <si>
    <t>Сотрудники ОМВД России по Кемскому району на родительских собраниях МБОУ СОШ №1 г.Кемь провели беседы по профилактике мошенничества. Полицейские напомнили о распространенных схемах обмана, которые используют дистанционные аферисты, чтобы незаконно завладеть деньгами. Кроме того, рассказали об ответственности за совершение противоправных деяний.</t>
  </si>
  <si>
    <t>Для справки:
Перечень духовно-нравственных ценностей</t>
  </si>
  <si>
    <t>Выберите какие ценности популяризирует мероприятие (одну основную).
Исходя из перечня духовно-нравственных ценностей (809 Указ Президента РФ)</t>
  </si>
  <si>
    <t>"Кемь: 110 лет на стальных путях"</t>
  </si>
  <si>
    <t>Окрытие выставки</t>
  </si>
  <si>
    <t>"Солдатское братство"</t>
  </si>
  <si>
    <t>"Голос войны. История одного трубача"</t>
  </si>
  <si>
    <t>"Нам жить, нам помнить"</t>
  </si>
  <si>
    <t>Концерт Кемской ДШИ с участием МБУ Кемский музей</t>
  </si>
  <si>
    <t>Кемская ДШИ МБУ Кемский музей</t>
  </si>
  <si>
    <t>"День Победы" - городской праздник</t>
  </si>
  <si>
    <t>Музейный дворик</t>
  </si>
  <si>
    <t>Ночь музеев</t>
  </si>
  <si>
    <t>Всероссийская акция</t>
  </si>
  <si>
    <t>жизнь;</t>
  </si>
  <si>
    <t>"КемьФест"</t>
  </si>
  <si>
    <t>Фестиваль исторических реконструкций</t>
  </si>
  <si>
    <t>Клуб фехтования "Танненберг" (Кемь) МБУ Кемский музей</t>
  </si>
  <si>
    <t>"Край мой родной"</t>
  </si>
  <si>
    <t>Окрытие выставки работ В.А. Блинова</t>
  </si>
  <si>
    <t>акция "Георгиевская ленточка"</t>
  </si>
  <si>
    <t>всеросийская акция</t>
  </si>
  <si>
    <t>мбу рабочеостровский СДК</t>
  </si>
  <si>
    <t>митинг-концерт"Был месяц май"</t>
  </si>
  <si>
    <t>концертная программа</t>
  </si>
  <si>
    <t>Митинг-возложение"Мы будем помнить"</t>
  </si>
  <si>
    <t>митинг</t>
  </si>
  <si>
    <t>"Победа одна на всех"</t>
  </si>
  <si>
    <t>03.05-09.05.2026</t>
  </si>
  <si>
    <t>выставка рисунков</t>
  </si>
  <si>
    <t>"Георгиевская ленточка"</t>
  </si>
  <si>
    <t>07.05-9.05.2026</t>
  </si>
  <si>
    <t>"Мы помним!"</t>
  </si>
  <si>
    <t>митинг д.Поньгома</t>
  </si>
  <si>
    <t>"Слово -живым,память павшим"</t>
  </si>
  <si>
    <t>"Солдатская каша"</t>
  </si>
  <si>
    <t>"Война =.Победа.Память."</t>
  </si>
  <si>
    <t>концерт</t>
  </si>
  <si>
    <t>конкурс стихов о ВОВ</t>
  </si>
  <si>
    <t>конкурс стихов</t>
  </si>
  <si>
    <t>мбу РабочеостровскийСДК</t>
  </si>
  <si>
    <t>Выставка рисунка "Салют Победы!"</t>
  </si>
  <si>
    <t>05-12.05.2026</t>
  </si>
  <si>
    <t>Выставка детского рисунка</t>
  </si>
  <si>
    <t>Акция "Солдатская каша" п. Авнепорог</t>
  </si>
  <si>
    <t>Акция</t>
  </si>
  <si>
    <t>Концерт " С Днём Победы!" п. Авнепорог</t>
  </si>
  <si>
    <t>Концерт</t>
  </si>
  <si>
    <t>Митинг " С Днём Победы!" п. Авнепорог</t>
  </si>
  <si>
    <t>Митинг</t>
  </si>
  <si>
    <t>Акция "Солдатская каша"</t>
  </si>
  <si>
    <t>Акция "Спасибо за Победу!"</t>
  </si>
  <si>
    <t>Акция "Песни Победы!"</t>
  </si>
  <si>
    <t>МБУ Кривопорожский СДК"</t>
  </si>
  <si>
    <t>Праздничный концерт "Знаем. Помним. Благодарим!"</t>
  </si>
  <si>
    <t>Выставка детского рисунка "Край мой нежный"</t>
  </si>
  <si>
    <t>05-15.06.2026</t>
  </si>
  <si>
    <t>Акция "Россия в сердце"</t>
  </si>
  <si>
    <t>Акция "Флаг моей России"</t>
  </si>
  <si>
    <t>Митинг - акция "Свеча Памяти!"</t>
  </si>
  <si>
    <t>Митинг,акция</t>
  </si>
  <si>
    <t>Праздничная программа "Пасхальный благовест"</t>
  </si>
  <si>
    <t>Специалисты библиотеки подготовили для гостей насыщенную литературно-музыкальную программу. Присутствующие с большим вниманием слушали стихи русских поэтов о Пасхе, а также отрывки из прозаических произведений, посвящённых этому великому празднику. Музыкальная часть встречи включила в себя прослушивание пасхальных песен и просмотр красивых тематических видеоклипов.</t>
  </si>
  <si>
    <t>Беседа "Красота божьего мира"</t>
  </si>
  <si>
    <t>В рамках подведения итогов епархиального этапа конкурса детского творчества «Красота Божьего мира» спциалист Центральной библиотеки провела беседу то смысле Пасхи, о связи веры и творчества, а затем дети получили свои заслуженные награды.</t>
  </si>
  <si>
    <t>Беседа "Россия – родина космонавтики"</t>
  </si>
  <si>
    <t>В школе № 1 специалист Кемской центральной библиотеки провела для учеников 8 «Б» класса беседу «Россия — родина космонавтики». В этом году у даты особый смысл — легендарному полёту Юрия Гагарина исполняется 65 лет.</t>
  </si>
  <si>
    <t>Литературный час "Поклонимся великим тем годам"</t>
  </si>
  <si>
    <t>Входе литературного часа школьники узнали о подвигах советских граждан, втом числе юных героев: Зины Портновой, Марата Казея и Вали Котика.</t>
  </si>
  <si>
    <t>Игровая программа "Будущие защитники Родины"</t>
  </si>
  <si>
    <t>К началу весеннего призыва в армию Кемская центральная библиотека провела для учащихся 11 «Б» класса школы № 1 игру «Будущие защитники Родины»</t>
  </si>
  <si>
    <t>Карельская бесёда "Отцы и деды на Великой Отечественной войне "</t>
  </si>
  <si>
    <t>Заседание клуба любителей карельского языка и традиций «KOTITALONI» (Кривопорожская сельская библиотека) в предверии Дня победы.</t>
  </si>
  <si>
    <t>"История и традиции Пасхи"</t>
  </si>
  <si>
    <t>апрель 2026</t>
  </si>
  <si>
    <t>Информинутки для детей в Кривопорожской сельской библиотеке</t>
  </si>
  <si>
    <t>"Пасхальные забавы"</t>
  </si>
  <si>
    <t>Праздничная игровая программа в Куземской сельской библиотеке</t>
  </si>
  <si>
    <t>Викторина "Пасхальный перезвон"</t>
  </si>
  <si>
    <t>Онлайн-викторина в группе Куземской сельской библиотеки</t>
  </si>
  <si>
    <t>Информационный час "История освоения космоса"</t>
  </si>
  <si>
    <t>В Куземской библиотеке состоялся информационный час, посвященный Дню космонавтики. Ребята окунулись в загадочный мир звезд и планет, познакомились с историей развития космонавтики, расширили свои знания о Вселенной</t>
  </si>
  <si>
    <t>Выставка-просмотр "Светлое Христово Воскресенье"</t>
  </si>
  <si>
    <t>На выставке в Куземской библиотеке были представлены главные книги христиан - Библия, Евангелие, а также литература и периодический издания с рецептами куличей и способами покраски яиц , другими блюдами, которые готовятся к празднику.</t>
  </si>
  <si>
    <t>Час памяти "Бессмертные подвиги"</t>
  </si>
  <si>
    <t>В честь памятной даты, посвящённой победе князя Александра Невского над немецкими рыцарями на Чудском озере Рабочеостровская библиотека провела час памяти для учеников 7 «Б» класса .</t>
  </si>
  <si>
    <t>Мастер-класс "Пасхальные истории"</t>
  </si>
  <si>
    <t>Ученики 4‑го класса Кемской школы № 3 окунулись в атмосферу светлого праздника Пасхивместе с Детской библиотекой: для них прошёл мастер‑класс «Пасхальные истории»</t>
  </si>
  <si>
    <t>Акция "Полотно Победы"</t>
  </si>
  <si>
    <t>Жители приносят оформленные к Дню Победы отрезы ткани, которые сшиваются в единое полотно</t>
  </si>
  <si>
    <t>Конкурс чтецов "Память сердца"</t>
  </si>
  <si>
    <t>Участники читают прозу и стихотворения о ВОВ</t>
  </si>
  <si>
    <t>Викторина "Пасхальная"</t>
  </si>
  <si>
    <t>На абонементе Детской библиотеки для юных читателей была организована викторина в День Светлой Пасхи.</t>
  </si>
  <si>
    <t>Час истории "Помнит мир спасенный"</t>
  </si>
  <si>
    <t>В Международный день освобождения узников фашистских концлагерей Детская библиотека провела для учеников Кемской школы № 3 час истории в память об этом дне.</t>
  </si>
  <si>
    <t>Выставка-просмотр "Знай свою историю!"</t>
  </si>
  <si>
    <t>апрель-май 2026</t>
  </si>
  <si>
    <t>Детская библиотека представила издания патриотическо-исторической тематики для совместного чтения с детьми</t>
  </si>
  <si>
    <t>Беседа "Светлая Пасха"</t>
  </si>
  <si>
    <t>Мероприятие Панозерской сельской библиотеки</t>
  </si>
  <si>
    <t>Презентация "В борьбе с огненной стихией"(пожарно – техническая выставка)</t>
  </si>
  <si>
    <t>«В борьбе с огненной стихией» – так называется пожарно-техническая выставка, презентация которой состоялась 3 мая в Кемской центральной библиотеке. На выставке представлено пожарно-техническое вооружение, исторические документы о становлении пожарного дела в нашем крае, учебная и профессиональная литература, среди которой есть издания 40-50-х гг. XX в., фотографии рабочих будней пожарной охраны Кемского муниципального округа, снимки людей отважной и опасной профессии, которые оберегают нас от огненной беды.</t>
  </si>
  <si>
    <t>Вечер "Эх, путь – дорожка фронтовая…"</t>
  </si>
  <si>
    <t>Накануне 9 мая в Центральной библиотеке прошёл тёплый вечер для участников клуба «Мудрость жизни, молодость души».</t>
  </si>
  <si>
    <t>Экскурсия "Творение кисти – просто чудо"</t>
  </si>
  <si>
    <t>Экскурсия по выставке кемских художников творческого объединения "Мастихин"</t>
  </si>
  <si>
    <t>Экскурсия для школьников по выставке кемских художников творческого объединения "Мастихин"</t>
  </si>
  <si>
    <t>Экскурсия "В борьбе с огненной стихией"</t>
  </si>
  <si>
    <t>13 мая пожарно-техническую выставку в Кемской центральной библиотеки посетили учащиеся из интерната СОШ № 3.</t>
  </si>
  <si>
    <t>Акция "Вера. Слово. Книга."</t>
  </si>
  <si>
    <t>Накануне Дня славянской письменности и культуры специалисты Кемской центральной библиотеки вышли на уличную акцию «Вера. Слово. Книга».Говорили с прохожими о наследии святых Кирилла и Мефодия, о том, как рождалась славянская азбука.</t>
  </si>
  <si>
    <t>МБУ Кемская ЦБС (совместно с РПЦ)</t>
  </si>
  <si>
    <t>Акция "От библиотечного Информбюро"</t>
  </si>
  <si>
    <t>В рамках городского празднования Дня Победы Кемская центральная библиотека развернула на площади «Библиотечный дворик» с интерактивной площадкой «От библиотечного информбюро».</t>
  </si>
  <si>
    <t>"Я – гражданин России"</t>
  </si>
  <si>
    <t>Литературная композиция в рамках торжественного вручения первых паспортов юным гражданам Российской Федерации</t>
  </si>
  <si>
    <t>МБУ Кемская ЦБС (совместно с ЗАГС)</t>
  </si>
  <si>
    <t>Выставка -экспозиция "Защитник Отечества – Александр Невский"</t>
  </si>
  <si>
    <t>К 805 лет со дня рождения Александра Невского Кемская центральная библиотека представила выставку-экспозицию, посвящённую жизни и подвигам этого выдающегося человека.</t>
  </si>
  <si>
    <t>"Поезд Победы"</t>
  </si>
  <si>
    <t>Передвижной музей "Поезд Победы"</t>
  </si>
  <si>
    <t>РЖД, Движение первых</t>
  </si>
  <si>
    <t>Краеведческий час "В борьбе с огненной стихией"</t>
  </si>
  <si>
    <t>Краеведческий час, посвящённый становлению пожарной службы России и Карелии</t>
  </si>
  <si>
    <t>Тематический день информации "Венец всех ценностей – семья"</t>
  </si>
  <si>
    <t>В Международный день семьи Кемская центральная библиотека совместно с Межрайонным отделом ЗАГС № 3 (участок г. Кемь) провели для старшеклассников школы № 3 тематический день информации «Венец всех ценностей – семья».</t>
  </si>
  <si>
    <t>"Герои Советского Союза – наши земляки"</t>
  </si>
  <si>
    <t>Краеведческий час для старшеклассиков МБОУ СОШ № 1</t>
  </si>
  <si>
    <t>Информационно-поэтический час "Их путь пролёг через войну"</t>
  </si>
  <si>
    <t>Специалист Кемской центральной библиотеки рассказала школьникам о поэтах и писателях, чьё творчество родилось из военных испытаний.</t>
  </si>
  <si>
    <t>Акция "Солдатская каска"</t>
  </si>
  <si>
    <t>Каждый год, со 2 по 10 мая в Кривопорожской библиотеке любой ребёнок может померить настоящую, военную каску и сфотографироваться в ней.</t>
  </si>
  <si>
    <t>Акция "Читаем детям о Великой Отечественной войне" (Кривопорожская сельская библиотека)</t>
  </si>
  <si>
    <t>6 мая библиотека в очередной раз приняла участие в XVI Международной акции «Читаем детям о Великой Отечественной войне».</t>
  </si>
  <si>
    <t>Акция "Читаем детям о Великой Отечественной войне" (Куземская сельская библиотека)</t>
  </si>
  <si>
    <t>Акция "Читаем детям о Великой Отечественной войне" (Рабочеостровская сельская библиотека)</t>
  </si>
  <si>
    <t>Акция "Читаем детям о Великой Отечественной войне" (Детская городская библиотека)</t>
  </si>
  <si>
    <t>Выставка -просмотр "О войне узнай из книг"</t>
  </si>
  <si>
    <t>Эта выставка в Кривопорожской библиотеке настоящий уголок памяти, где каждая книга рассказывает свою историю.</t>
  </si>
  <si>
    <t>Акция "Георгиевская ленточка"</t>
  </si>
  <si>
    <t>Впреддверии Великого праздникаПобеды работники Дома культуры совместно с библиотекой Куземского сельского поселения провели акцию "Георгиевская ленточка".</t>
  </si>
  <si>
    <t>Война. Победа. Память</t>
  </si>
  <si>
    <t>Литературно-музыкальный час к Дню победы в Куземской сельской библиотеке.</t>
  </si>
  <si>
    <t>Акция "Северная гвоздика"</t>
  </si>
  <si>
    <t>Изготовление и размещение гвоздик на газоне в память о погибших участниках ВОВ</t>
  </si>
  <si>
    <t>МБУ Кемский ЦкиС</t>
  </si>
  <si>
    <t>Торжественное возложение венков и цветов к мемориалам</t>
  </si>
  <si>
    <t>Возложение венков, гирлянд и цветов</t>
  </si>
  <si>
    <t>МБУ Кемский ЦКиС, совет ветеранов жд</t>
  </si>
  <si>
    <t>"Фронтовая агитбригада"</t>
  </si>
  <si>
    <t>Концерт на городской площади</t>
  </si>
  <si>
    <t>Рекомендательный обзор книг "В книжной памяти мгновения войны"</t>
  </si>
  <si>
    <t>Обзор книг о войне для читателей Куземской библиотеки</t>
  </si>
  <si>
    <t>Викторина "Храним в сердцах великую Победу"</t>
  </si>
  <si>
    <t>Онлайн-викторина в группе Рабочеостровской сельской библиотеки</t>
  </si>
  <si>
    <t>Игровая программа "День Победы праздник всей страны"</t>
  </si>
  <si>
    <t>В День Победы Рабочеостровская сельская библиотека организовала тематическую площадку, где односельчан и гостей праздника ждала увлекательная программа, которая позволила не только вспомнить важные страницы истории, но и проявить смекалку и знания.</t>
  </si>
  <si>
    <t>Беседа "Православная книга"</t>
  </si>
  <si>
    <t>Беседа в Детской библиотеке для учащихся младших классов</t>
  </si>
  <si>
    <t>"Огонь памяти"</t>
  </si>
  <si>
    <t>Встреча у братской могилы участников автопробега "Огонь памяти", которые передали частицу вечного огня с Пискаревского кладбища</t>
  </si>
  <si>
    <t>Администрация МО</t>
  </si>
  <si>
    <t>Митинг, посвященный 80-й годовщине начала ВОВ</t>
  </si>
  <si>
    <t>Игровая программа "Мир, в котором живёт доброта"</t>
  </si>
  <si>
    <t>В рамках Недели доброты Детская библиотека провела для самых юных читателей из МБДОУ № 4 игру «Мир в котором живёт доброта»</t>
  </si>
  <si>
    <t>Акция "Георгиевская лента"</t>
  </si>
  <si>
    <t>Детская библиотека присоеденилась к Всероссийской акция «Георгиевская ленточка»</t>
  </si>
  <si>
    <t>Беседа "Детство в военной шинели"</t>
  </si>
  <si>
    <t>Для учащихся 4 «В» класса Кемской школы №1 прошла беседа, организованная Детской библиотекой и приуроченная к годовщине Великой Победы</t>
  </si>
  <si>
    <t>Час истории "Алексей Маресьев – подвигу жить вечно"</t>
  </si>
  <si>
    <t>К 110 лет со дня рождения А. П. Маресьева, легендарного советского лётчика, Детская библиотека провела час истории для учеников 7‑го класса Кемской школы № 3.</t>
  </si>
  <si>
    <t>Час истории "Без званий и наград: животные"</t>
  </si>
  <si>
    <t>С целью воспитания у школьников патриотизма, уважение к истории Отечества и бережного отношения к животным Детская библиотека рассказывала ребятам о важной роли животных в военные годы.</t>
  </si>
  <si>
    <t>Патриотический час "История блокадной куклы"</t>
  </si>
  <si>
    <t>С историями блокадного Ленинграда через игрушки, зачастую сделанные из старых тряпок, которые помогали детям и их семьям выживать морально и иногда даже физически знакомила младшеклассников Детская библиотека</t>
  </si>
  <si>
    <t>Выставка-инсталляция "Великая война, великая победа"</t>
  </si>
  <si>
    <t>Выставка к 9 мая в Детской библиотеке</t>
  </si>
  <si>
    <t>Онлайн-викторина "Страницы мужества и славы "</t>
  </si>
  <si>
    <t>Онлайн викторина к Дню победы в группе Панозерской сельской библиотеки</t>
  </si>
  <si>
    <t>Война. Победа. Память.</t>
  </si>
  <si>
    <t>Митинг с участием Панозерской библиотеки в Панозеро.</t>
  </si>
  <si>
    <t>Экскурсия "В борьбе с огненной стихией"(пожарно – техническая выставка)</t>
  </si>
  <si>
    <t>На выставке представлено пожарно-техническое вооружение, исторические документы о становлении пожарного дела в нашем крае, учебная и профессиональная литература, среди которой есть издания 40-50-х гг. XX в., фотографии рабочих будней пожарной охраны Кемского муниципального округа.</t>
  </si>
  <si>
    <t>Юные воспитанники лагеря "Радуга талантов" Кемского дома творчества побывали в Доме помора</t>
  </si>
  <si>
    <t>МБУ Кемский Дом Творчества</t>
  </si>
  <si>
    <t>Патриотическая акция "Огонь памяти"</t>
  </si>
  <si>
    <t>Агитационно‑патриотической акции Военно‑морского флота. В город прибыло общественное движение «Огонь памяти», чтобы вместе с местными жителями почтить память героев и укрепить дух патриотизма.</t>
  </si>
  <si>
    <t>Администрация Кемского муниципального округа</t>
  </si>
  <si>
    <t>Викторина "1941 год: подвиг и память в сердцах"</t>
  </si>
  <si>
    <t>Викторина на абонементе Кемской центральной библиотеки по книгам о начале Великой Отечественной войны.</t>
  </si>
  <si>
    <t>Урок памяти "Дорога в бессмертие"</t>
  </si>
  <si>
    <t>Ко Дню памяти и скорби Детская библиотека провела урок памяти «Дорога в бессмертие» для ребят из летнего лагеря «Радуга талантов».</t>
  </si>
  <si>
    <t>Классные часы «Разговоры о важном»</t>
  </si>
  <si>
    <t>еженедельные занятия в школах, посвящённые значимым историческим событиям, государственным праздникам,</t>
  </si>
  <si>
    <t>Акции ко Дню Победы: «Бессмертный полк», «Георгиевская ленточка», «Свеча памяти»</t>
  </si>
  <si>
    <t>Встречи с ветеранами, участниками боевых действий, представителями силовых структур</t>
  </si>
  <si>
    <t>рассказы о службе, личном опыте, обсуждение вопросов долга и ответственности.</t>
  </si>
  <si>
    <t>проект «Хранители истории»</t>
  </si>
  <si>
    <t>участие молодёжи в сохранении памятников, мемориалов, мест боевой славы</t>
  </si>
  <si>
    <t>Окружное мероприятие "Зарница"</t>
  </si>
  <si>
    <t>военно‑спортивная игра, направленная на патриотическое и физическое воспитание молодёжи.</t>
  </si>
  <si>
    <t>МКУ Кемское УО</t>
  </si>
  <si>
    <t>Волонтёрские инициативы</t>
  </si>
  <si>
    <t>помощь ветеранам, благоустройство памятных мест, организация событий ко Дню Победы и другим памятным датам</t>
  </si>
  <si>
    <t>В школьном лагере воспитатели провели для ребят познавательные беседы о родном крае: вспомнили главные достопримечательности и города родного края. После просмотра небольших фильмов о республике юные художники нарисовали симфолы Карелии, которые теперь украшают двери кабинетов.
А во время прогулки ребята с удовольствием играли в традиционные карельские подвижные игры, организованные нашим физкультурным работником.</t>
  </si>
  <si>
    <t>Путешествие по России</t>
  </si>
  <si>
    <t>Ребята с горящими глазами исследовали станции, каждая из которых переносила их в разные уголки нашей великой страны – от величественного Урала до живописного Кавказа. Им пришлось проявить ловкость на полосе препятствий, смекалку в разгадывании загадок и внимательность при поиске "животных".</t>
  </si>
  <si>
    <t>День России</t>
  </si>
  <si>
    <t>День России в пришкольном лагере стал настоящим праздником, полным приключений и новых открытий. Девизом дня стала фраза «Ни минуты без дела», и ребята с энтузиазмом доказали, что готовы ему следовать.
С самого утра, ещё до завтрака, ребята, вооружившись флажками Российской Федерации, которые они изготовили накануне на мастер-классе, исполнили флешмоб. Каждый флажок, сделанный своими руками, добавил выступлению особую теплоту</t>
  </si>
  <si>
    <t>День памяти и скорби</t>
  </si>
  <si>
    <t>В специализированном лагере прошли мероприятия, посвященные памятной дате, которые позволили детям не только узнать больше о тех трагических событиях, но и прочувствовать их на эмоциональном уровне.</t>
  </si>
  <si>
    <t>Познавательная викторина "Год единства народов России"</t>
  </si>
  <si>
    <t>Для ребят «Движения первых» Республики Карелия в Кемском муниципальном округе провели познавательную викторину «Год единства народов России». Это был не просто тест на знания, а настоящее путешествие по культурному многообразию нашей огромной страны. Участники узнали много нового о традициях, обычаях и языках народов, населяющих Россию.</t>
  </si>
  <si>
    <t>2.9. Перечень проведенных мероприятий на территории муниципального района/муниципального округа/городского округа мероприятий, направленных на поддержку участников специальной военной операции и их семей</t>
  </si>
  <si>
    <t>Прием граждан участников специальной военной операции, и членам их семей</t>
  </si>
  <si>
    <t>Консультирование о мерах социальной поддержки участников специальной военной операции и членов их семей</t>
  </si>
  <si>
    <t>Обращения граждан, направленным для обеспечения выполнения задач в ходе специальной военной операции, и членам их семей</t>
  </si>
  <si>
    <t>Акция "Во имя Победы"</t>
  </si>
  <si>
    <t>3-24 апреля</t>
  </si>
  <si>
    <t>Акция по сбору подарков</t>
  </si>
  <si>
    <t>Высадка деревьев в Саду памяти</t>
  </si>
  <si>
    <t>июнь 2026</t>
  </si>
  <si>
    <t>Сохранение памяти о погибших участниках СВО</t>
  </si>
  <si>
    <t>Плетение сетей и изготовление окопных свечей</t>
  </si>
  <si>
    <t>Союз женщин Кеми</t>
  </si>
  <si>
    <t>Изготовление окопных свечей</t>
  </si>
  <si>
    <t>поддержка участников СВО</t>
  </si>
  <si>
    <t>Сбор гуманирной помощи</t>
  </si>
  <si>
    <t>Количество уникальных иностранных граждан, поставленных на учет на территории района/ округа с целю въезда «учеба», «работа», «иная» за отчетный период
(по данным территориального отделения УВМ МВД по Республике Карелия)</t>
  </si>
  <si>
    <t>Доля иностранных граждан, охваченных мероприятиями по социально-культурной адаптации
(Количество участников мероприятий) / (Количество уникальных иностранных граждан, поставленных на учет на территории района/ округа с целью въезда «учеба», «работа», «иная» за отчетный период) * 100%
целевой показатель в 2026 году - 15%
целевой показатель в 2030 - 70%)</t>
  </si>
  <si>
    <t>Наименование мероприятия
(исключительно мероприятия, включенные в перечень согласно письму Министерства №59/01-16/МНПДСП-и 03.02.2026)</t>
  </si>
  <si>
    <t>https://vk.com/clubmbydk?z=photo-24648904_457244839%2Fwall-24648904_4918</t>
  </si>
  <si>
    <t>Праздник "Светлая Пасха"</t>
  </si>
  <si>
    <t>https://vk.com/clubmbydk?z=photo-24648904_457244859%2Fwall-24648904_4950</t>
  </si>
  <si>
    <t>Праздничные мероприятия ко Дню Победы!</t>
  </si>
  <si>
    <t>https://vk.com/clubmbydk?z=photo-148659769_457240851%2Fwall-148659769_7637</t>
  </si>
  <si>
    <t>Праздничный концерт посвящённый Дню Победы в посёлке Авнепорог</t>
  </si>
  <si>
    <t>https://vk.com/clubmbydk?z=photo-24648904_457244890%2Fwall-24648904_4980</t>
  </si>
  <si>
    <t>Праздник для детей "Маскарад талантов"</t>
  </si>
  <si>
    <t>https://vk.com/clubmbydk?z=photo-24648904_457244913%2Fwall-24648904_5015</t>
  </si>
  <si>
    <t>Акции ко Дню России, "Россия в сердце", "Флаг моей страны"</t>
  </si>
  <si>
    <t>https://vk.com/clubmbydk?z=photo-24648904_457244931%2Fwall-24648904_5033</t>
  </si>
  <si>
    <t>Совместная акция с Кривопорожской библиотекой "Свеча памяти"</t>
  </si>
  <si>
    <t>https://vk.com/wall-33049449_9132</t>
  </si>
  <si>
    <t>Сегодня в музее «Поморье» прошла неформальная конференция «Народности Малой Родины».</t>
  </si>
  <si>
    <t>https://vk.com/wall-193413097_21231</t>
  </si>
  <si>
    <t>Сегодня ученики класса стали первыми посетителями новой выставки "Солдатское братство" в музее "Поморье".</t>
  </si>
  <si>
    <t>https://museum-pomorie.10.profkult.ru/news/9153/</t>
  </si>
  <si>
    <t>В музее "Поморье" состоялось трогательное и душевное открытие выставки «Голоса войны. История одного трубача».</t>
  </si>
  <si>
    <t>https://museum-pomorie.10.profkult.ru/news/9184/</t>
  </si>
  <si>
    <t xml:space="preserve">Ночь музеев — 2026 ✨ Наш музей присоединился к ежегодной Всероссийской акции «Ночь музеев». </t>
  </si>
  <si>
    <r>
      <rPr>
        <u/>
        <sz val="10"/>
        <color rgb="FF2F69C7"/>
        <rFont val="Arial"/>
        <charset val="1"/>
      </rPr>
      <t>Г</t>
    </r>
    <r>
      <rPr>
        <sz val="10"/>
        <color rgb="FF2F69C7"/>
        <rFont val="Arial"/>
        <charset val="1"/>
      </rPr>
      <t>азета "Советское Беломорье"</t>
    </r>
  </si>
  <si>
    <t>"Ночь музеев 2026- родное сквозь века"</t>
  </si>
  <si>
    <t>Газета Советское Беломорье</t>
  </si>
  <si>
    <t>Фестиваль детского и юношеского творчества "Танцует молодость"</t>
  </si>
  <si>
    <t>Концерт-флешмоб состоялся в здании железнодорожного вокзала Кемь, посвященный Дню Победы</t>
  </si>
  <si>
    <t>О праздновании в Кемском округе 81-й годовщины Победы</t>
  </si>
  <si>
    <t>Игра о культуре народов России</t>
  </si>
  <si>
    <t>О митинге в память о терракте в старобельске</t>
  </si>
  <si>
    <t>О праздновании Дня России и Дня города</t>
  </si>
  <si>
    <t>Мероприяти, посвященные 80-летию начала ВОВ</t>
  </si>
  <si>
    <t>День ветерана боевых действий. Фестиваль "Залавруга". День семейного счастья</t>
  </si>
  <si>
    <t>Газета "Советское Беломорье"</t>
  </si>
  <si>
    <t>№15 (23 апреля)</t>
  </si>
  <si>
    <t>Библионочь –26 в центральной библиотеке Кеми</t>
  </si>
  <si>
    <t>№17 (7 мая)</t>
  </si>
  <si>
    <t>Статья Лебедева, Л. "В борьбе с огненной стихией" о выставке в Кемской центральной библиотеке</t>
  </si>
  <si>
    <t>№20 (28мая)</t>
  </si>
  <si>
    <t>Об акции "Вера. Слово. Книга" в Кемской библиотеке</t>
  </si>
  <si>
    <t>Сайт МБУ Кемская ЦБС</t>
  </si>
  <si>
    <t>Библионочь 2026</t>
  </si>
  <si>
    <t>Библиосумерки 2026</t>
  </si>
  <si>
    <t>23 апреля Кемская центральная библиотека в четвертый раз стала одной из
площадок межрегиональной акции «Диктант на карельском и вепсском
языках».</t>
  </si>
  <si>
    <t>3 мая в Кемской центральной библиотеке состоялось открытие
пожарно-технической выставки «В борьбе с огненной стихией. Из истории
пожарной охраны Кемского округа»</t>
  </si>
  <si>
    <t>Детская городская библиотека провела цикл патриотических мероприятий, посвящённых великому празднику - Дню Победы.</t>
  </si>
  <si>
    <t>В преддверии Дня Победы в Кемской центральной библиотеке традиционно
прошли мероприятия, призванные сохранить память о Великой Отечественной
войне.</t>
  </si>
  <si>
    <t>В преддверии Дня Победы в Кемской центральной библиотеке для участников
клуба «Мудрость жизни, молодость души» прошёл вечер.</t>
  </si>
  <si>
    <t>Экскурсии на пожарно-техническую выставку в Кемской центральной библиотеке</t>
  </si>
  <si>
    <t>"Венец всех ценностей - семья"-тематический день информации в Кемской центральной библиотеке</t>
  </si>
  <si>
    <t>19 мая Кемская центральная библиотека снова принимала гостей. На этот раз пожарно-техническую выставку посетили учащиеся 8-А класса школы № 1</t>
  </si>
  <si>
    <t>3 июня в Кемской центральной библиотеке было шумно, увлекательно,
познавательно. К нам на пожарно-техническую выставку пришли ребята из
летнего школьного лагеря СОШ № 1.</t>
  </si>
  <si>
    <t xml:space="preserve">Администрация Кемского муниципального округа </t>
  </si>
  <si>
    <t>https://vk.ru/kemdist?w=wall-171501488_31082</t>
  </si>
  <si>
    <t>https://vk.ru/kemdist?w=wall-171501488_31161</t>
  </si>
  <si>
    <t>https://vk.ru/kemdist?w=wall-171501488_31283</t>
  </si>
  <si>
    <t>https://vk.ru/kemdist?w=wall-171501488_31629</t>
  </si>
  <si>
    <t>https://vk.ru/wall-171501488_31641</t>
  </si>
  <si>
    <t>https://vk.ru/kemdist?w=wall-171501488_31707</t>
  </si>
  <si>
    <t>https://vk.ru/kemdist?w=wall-171501488_31914</t>
  </si>
  <si>
    <t>https://vk.ru/kemdist?w=wall-171501488_32214</t>
  </si>
  <si>
    <t>https://vk.ru/kemdist?w=wall-171501488_32244</t>
  </si>
  <si>
    <t>https://vk.ru/kemdist?w=wall-171501488_32395</t>
  </si>
  <si>
    <t>https://vk.ru/kemdist?w=wall-171501488_32396</t>
  </si>
  <si>
    <t>https://vk.ru/kemdist?w=wall-171501488_32411</t>
  </si>
  <si>
    <t>https://vk.ru/kemdist?w=wall-171501488_32429</t>
  </si>
  <si>
    <t>https://vk.ru/kemdist?w=wall-171501488_32431</t>
  </si>
  <si>
    <t>https://vk.ru/kemdist?w=wall-171501488_32638</t>
  </si>
  <si>
    <t>https://vk.ru/kemdist?w=wall-171501488_32727</t>
  </si>
  <si>
    <t>https://vk.ru/kemdist?w=wall-171501488_32741</t>
  </si>
  <si>
    <t>https://vk.ru/kemdist?w=wall-171501488_32764</t>
  </si>
  <si>
    <t>https://vk.ru/kemdist?w=wall-171501488_32784</t>
  </si>
  <si>
    <t>https://vk.ru/kemdist?w=wall-171501488_33366</t>
  </si>
  <si>
    <t>https://vk.ru/kemdist?w=wall-171501488_33383</t>
  </si>
  <si>
    <t>https://vk.ru/kemdist?w=wall-171501488_33490</t>
  </si>
  <si>
    <t>https://vk.ru/kemdist?w=wall-171501488_33552</t>
  </si>
  <si>
    <t>https://vk.ru/kemdist?w=wall-171501488_33553</t>
  </si>
  <si>
    <t>https://vk.ru/kemdist?w=wall-171501488_33686</t>
  </si>
  <si>
    <t>https://vk.ru/scool_1_kem?w=wall-186878646_16133</t>
  </si>
  <si>
    <t>https://vk.ru/scool_1_kem?w=wall-186878646_16139</t>
  </si>
  <si>
    <t>https://vk.ru/scool_1_kem?w=wall-186878646_16140</t>
  </si>
  <si>
    <t>https://vk.ru/scool_1_kem?w=wall-186878646_16164</t>
  </si>
  <si>
    <t>https://vk.ru/scool_1_kem?w=wall-186878646_16183</t>
  </si>
  <si>
    <t>https://vk.ru/scool_1_kem?w=wall-186878646_16190</t>
  </si>
  <si>
    <t>https://vk.ru/scool_1_kem?w=wall-186878646_16201</t>
  </si>
  <si>
    <t>https://vk.ru/scool_1_kem?w=wall-186878646_16218</t>
  </si>
  <si>
    <t>https://vk.ru/scool_1_kem?w=wall-186878646_16253</t>
  </si>
  <si>
    <t>https://vk.ru/scool_1_kem?w=wall-186878646_16290</t>
  </si>
  <si>
    <t>Буклеты к акции "Малые народы – большое богатство "(День коренных народов)</t>
  </si>
  <si>
    <t>Пролетарский проспект</t>
  </si>
  <si>
    <t>Буклеты на уличную акцию «Вера. Слово. Книга»</t>
  </si>
  <si>
    <t>Консультативный
совет по реализации национальной политики и развитию
государственно-конфессиональных отношений при администрации Кемского
муниципального округа, утвержден постановлением администрации Кемского муниципального округа от 02.03.2026 № 237</t>
  </si>
  <si>
    <t>1 раз в квартал</t>
  </si>
  <si>
    <t>1.     Осуществление
профессиональной подготовки, переподготовки, повышения квалификации различных
демографических групп безработных граждан профессиям и специальностям с целью
занятости, и минимизации риска экстремистских проявлений. 
2.    Сохранение и этнокультурное развитие карелов, проживающих на территории
Кемского муниципального округа.
3.    Просветительские формы деятельности, направленные на популяризацию
национальных культур народов, проживающих на территории Кемского округа, и
направленные развитие диалога культур. 
     4. План мероприятий на 2026-2028 годы по
реализации Стратегии государственной национальной политики Российской Федерации
на период до 2036 года в Республике Карелия на 2026-2028 годы на территории
Кемского муниципального округа, утвержденный постановлением администрации
Кемского муниципального округа от 28.04.2026 № 426</t>
  </si>
  <si>
    <t>Удавлетворительная</t>
  </si>
  <si>
    <t>"Свидание с Беломорьем"</t>
  </si>
  <si>
    <t>Творческая встреча с: Сергей Лазаревич Чинёнов, заслуженный деятель искусств Республики Карелия, член Союза художников России;
Людмила Лазаревна Чинёнова, преподаватель Лингвистического центра Петрозаводского государственного университета;
Борис Равильевич Акбулатов, график, художник книги, иллюстратор карело-финского эпоса «Калевала», заслуженный деятель искусств Республики Карелия, член Союза художников СССР;
Ирина Смирнова , музыковед, композитор, импровизатор.</t>
  </si>
  <si>
    <t>"Поморские игры"</t>
  </si>
  <si>
    <t>Знакомство с традициями коренных народов через игровое общение</t>
  </si>
  <si>
    <t>"Никола вешний"</t>
  </si>
  <si>
    <t>Фольклорная программа</t>
  </si>
  <si>
    <t>Встреча участников клуба "Oma Randa"</t>
  </si>
  <si>
    <t>"Святая как хлеб деревенька моя"</t>
  </si>
  <si>
    <t>Встреча жителей карельских деревень</t>
  </si>
  <si>
    <t>"О поморском фольклоре"</t>
  </si>
  <si>
    <t>Выступление фольклорного ансамбля "Поморяночки" на XIV фестивале первобытных искусств "Залавруга"</t>
  </si>
  <si>
    <t>"Фольклорный переполох"</t>
  </si>
  <si>
    <t>Фольклорная программа к Единому дню фольклора</t>
  </si>
  <si>
    <t>"Танцует молодость"</t>
  </si>
  <si>
    <t>Фестиваль детского и юношеского творчества. Хореографические коллективы районов республики исполняют танцевальные номера, в том числе и народные танцы</t>
  </si>
  <si>
    <t>Заседания в клубе "KOTITALONI"</t>
  </si>
  <si>
    <t>В Кривопорожской сельской библиотеке проходят заседания клуба любителей карельского языка и традиций</t>
  </si>
  <si>
    <t>Кемский муниципальный округ</t>
  </si>
  <si>
    <t>~ 30</t>
  </si>
  <si>
    <t>МБОУ Кривопорожская СОШ</t>
  </si>
  <si>
    <t>МБОУ Подужемская СОШ МБОУ Кемская СОШ №1
МБОУ Рабочеостровская СОШ МБОУ Кривопорожская СОШ</t>
  </si>
  <si>
    <t>Фольклорный ансамбль "Поморяночки"</t>
  </si>
  <si>
    <t>Вокальная группа карельской культуры "Руско"</t>
  </si>
  <si>
    <t>МБОУ Рабочеостровская СОШ</t>
  </si>
  <si>
    <t>МБОУ Подужемская СОШ</t>
  </si>
  <si>
    <t>МБОУ Кемская СОШ №1</t>
  </si>
  <si>
    <t>Муниципальная программа «Укрепление общественного здоровья населения
Кемского муниципального округа»</t>
  </si>
  <si>
    <t>Основное мероприятие: привлечение граждан к  физической активности</t>
  </si>
  <si>
    <t>Совет
ветеранов (пенсионеров) войны, труда и правоохранительных органов Кемского
муниципального округа.                         Участие в Республиканской Спартакиады пенсионеров</t>
  </si>
  <si>
    <t>СО НКО, инициировавшая обсуждение социальной и общественно значимой темы
(законодательной инициативы)</t>
  </si>
  <si>
    <t>Общественная организация местная национально-культурная автономия белорусов Кондопожского района "Криницы"</t>
  </si>
  <si>
    <t>Терентьева Ирина Вячеславовна</t>
  </si>
  <si>
    <t>186225, Республика Карелия, г. Кондопога, ул. Пролетарская, д. 1, 
   8995-554-69-09</t>
  </si>
  <si>
    <t>Кондопожское отделение Карельской региональной общественной организации сохранения наследия "Марийцы Карелии"</t>
  </si>
  <si>
    <t>Петров Виталий Ильич</t>
  </si>
  <si>
    <t>186220, Республика Карелия, г. Кондопога, ул. Октябрьское шоссе, д. 77, кв. 20, 8921-800-85-65</t>
  </si>
  <si>
    <t>Карельская региональная общественная организация защиты прав и законных интересов карелов-людиков "Карельский родник"</t>
  </si>
  <si>
    <t>Чеснокова Наталья Владимировна</t>
  </si>
  <si>
    <t>186202, РеспубликаКарелия, Кондопожский район, с. Кончезеро, ул. Новая, д. 21, кв. 2</t>
  </si>
  <si>
    <t>Хуторское казачье общество "Казачий хутор "Знаменский"</t>
  </si>
  <si>
    <t>186220,Республика Карелия, г. Кондопога, ул. Октябрьское шоссе, д. 77, кв. 20</t>
  </si>
  <si>
    <t>Местная религиозная организация православный Приход храма великомученика Пантелеимона поселка Гирвас Кондопожского района Петрозаводской и Карельской Епархии Русской Православной Церкви (Московский Патриархат)</t>
  </si>
  <si>
    <t>Шейкин Алексей Анатольевич</t>
  </si>
  <si>
    <t>186214, Республика Карелия, Кондопожский район, п. Гирвас, ул. Советская, д. 15
    8953-549-66-11</t>
  </si>
  <si>
    <t>более 30</t>
  </si>
  <si>
    <t>Местная религиозная организация православный Приход храма Казанской иконы Божией Матери д. Белая Гора Кондопожского района Петрозаводской и Карельской Епархии Русской Православной Церкви (Московский Патриархат)</t>
  </si>
  <si>
    <t>186215, Республика Карелия, Кондопожский р-н, д. Белая Гора, ул. Мраморная, д. 37, 8953-549-66-11</t>
  </si>
  <si>
    <t>более 15</t>
  </si>
  <si>
    <t>Местная религиозная организация православный Приход храма святых мучениц Веры, Надежды, Любови и матери их Софии села Янишполе Кондопожского района Петрозаводской и Карельской Епархии Русской Православной Церкви (Московский Патриархат)</t>
  </si>
  <si>
    <t>Шуба Василий Васильевич</t>
  </si>
  <si>
    <t>186206, Республика Карелия, село Янишполе, район Кондопожский, улица Центральная, 62, 8953-530-60-69</t>
  </si>
  <si>
    <t>Местная религиозная организация православный Приход храма Святой Троицы с. Кончезеро Кондопожского района Петрозаводской и Карельской Епархии Русской Православной Церкви (Московский Патриархат)</t>
  </si>
  <si>
    <t>Большаков Лев Николаевич</t>
  </si>
  <si>
    <t>186202, Республика Карелия, Кондопожский район, с. Кончезеро, ул. Советов, д. 7, 8953-530-60-69</t>
  </si>
  <si>
    <t>более 50</t>
  </si>
  <si>
    <t>Местная религиозная организация "Община мусульман г. Кондопоги"</t>
  </si>
  <si>
    <t>Магамадов Хамзат Алиевич</t>
  </si>
  <si>
    <t>186200, Республика Карелия, г. Кондопога, ул. Комсомольская, д. 2, кв. 39, 8921-221-43-72</t>
  </si>
  <si>
    <t>более 40</t>
  </si>
  <si>
    <t>Местная религиозная организация "Общество христиан веры евангельской "Благая весть"</t>
  </si>
  <si>
    <t>Сойту Анатолий Александрович</t>
  </si>
  <si>
    <t>186223, Республика Карелия, г. Кондопога, Октябрьское шоссе, д. 101, кв. 1</t>
  </si>
  <si>
    <t>более 20</t>
  </si>
  <si>
    <t>Местная Религиозная организация Кондопожская Поместная Церковь Христиан Веры Евангельской Пятидесятников "Новая жизнь"</t>
  </si>
  <si>
    <t>Иванов Юрий Александрович</t>
  </si>
  <si>
    <t>г. Кондопога, ул. Пролетарская, д. 40 а, кв. 62, 8911-414-79-58</t>
  </si>
  <si>
    <t>до 50</t>
  </si>
  <si>
    <t>Местная религиозная организация "Кондопожский Евангелическо-лютеранский приход"</t>
  </si>
  <si>
    <t>Кронгольм Алексей Анатольевич</t>
  </si>
  <si>
    <t>186225, Республика Карелия, г. Кондопога, ул. Заводская, д. 4</t>
  </si>
  <si>
    <t>Церковь Христиан Веры Евангельской г. Кондопога (местная религиозная организация)</t>
  </si>
  <si>
    <t>Самедов Роман Аждарович</t>
  </si>
  <si>
    <t>186222, Республика Карелия, г. Кондопога, ул. Пролетарская, д. 4</t>
  </si>
  <si>
    <t>Местная религиозная организация православный Приход храма иконы Божией Матери "Живоносный Источник" п. Марциальные Воды Кондопожского района Петрозаводской и Карельской Епархии Русской Православной Церкви (Московский Патриархат)</t>
  </si>
  <si>
    <t>Кирьянов Петр Николаевич</t>
  </si>
  <si>
    <t>186000, Республика Карелия, г. Петрозаводск, п. Марциальные воды, здание санатория "Марциальные воды", д.0, 8921-628-89-18</t>
  </si>
  <si>
    <t>Местная религиозная организация православный Приход храма Рождества Богородицы г. Кондопоги Петрозаводской и Карельской Епархии Русской Православной Церкви (Московский Патриархат)</t>
  </si>
  <si>
    <t>186200, Республика Карелия, г. Кондопога, ул. Бумажников, д. 15, 8953-530-60-69</t>
  </si>
  <si>
    <t>более 150</t>
  </si>
  <si>
    <t>Местная религиозная организация православный Приход храма Сретения Господня г. Кондопоги Петрозаводской и Карельской Епархии Русской Православной Церкви (Московский Патриархат)</t>
  </si>
  <si>
    <t>Соболев Сергей Васильевич</t>
  </si>
  <si>
    <t>186225, Республика Карелия, г. Кондопога, ш. Октябрьское, д. 23А, 8921-222-63-98</t>
  </si>
  <si>
    <t>Хуторское казачье общество "Казачий хутор "Знаменский" Юртового казачьего общества "Георгиевское" Отдельского казачьего общества Республики Карелия</t>
  </si>
  <si>
    <t>Герасимов Николай Николаевич</t>
  </si>
  <si>
    <t>186220, Республика Карелия, Кондопожский район, д. Малая Гомсельга, д. б/н</t>
  </si>
  <si>
    <t>Муниципальное казенное учреждение «Управление образования и культуры»</t>
  </si>
  <si>
    <t>-Директор  МКУ «Управление образования и культуры»  Мотрий Елена Михайловна
   -Заместитель директора МКУ «Управление образования и культуры»  Волкова Алёна Викторовна</t>
  </si>
  <si>
    <t>186220, Республика Карелия, г. Кондопога, пл. Ленина, 1  Приемная: кабинет 43, 3 этаж, kondadm@yandex.ru; kondadm@onego.ru
    - Директор:8-911-406-61-27 motriy@kmr10.ru
    -Заместитель директора: 8-964-319-55-18, volkova@kmr10.ru</t>
  </si>
  <si>
    <t>Администрация Кондопожского  муниципального района</t>
  </si>
  <si>
    <t>заместитель Главы Администрации Кондопожского муниципального района по социальным вопросам Герасимков Федор Анатольевич</t>
  </si>
  <si>
    <t>Заместитель Главы: 8-953-539-40-75 f.gerasimkov@kmr10.ru</t>
  </si>
  <si>
    <t>Об утверждении плана мероприятий по реализации Стратегии государственной национальной политики Российской Федерации на период до 2036 годав Кондопожском муниципальном районе на 2026-2028 годы (Постановление Администрации Кондопожского муниципального района от 02 февраля 2026 г. № 116</t>
  </si>
  <si>
    <t>План мероприятий социальной и культурной адаптации и интеграции иностранных граждан на  территории Кондопожского муниципального  района на 2025-2030 гг., утвержден 01 августа 2025 г.</t>
  </si>
  <si>
    <t>План мероприятий содействия развития этнокультурного потенциала карелов на территории Ко6допожского муниципального района в 2025-2026 годах, утвержден Постановлением Администрации Кондопожского муниципального района от 1 августа 2025 года № 1044</t>
  </si>
  <si>
    <t> Открытие фотовыставки "Гордость России - ее сыновья".</t>
  </si>
  <si>
    <t>04.05.</t>
  </si>
  <si>
    <t>https://vk.com/wall-24134738_16111
   https://vk.com/wall61655574_17555
   https://vk.com/wall-181072987_8783</t>
  </si>
  <si>
    <t xml:space="preserve">
   Кондопожская центральная районная библиотека
</t>
  </si>
  <si>
    <t>Школьный этап военно‑патриотической игры «Зарница 2.0»: испытание силы, ловкости и командного духа! </t>
  </si>
  <si>
    <t>26.04.</t>
  </si>
  <si>
    <t>https://vk.com/wall-221692730_8417
   https://vk.com/wall-221925209_3806
   https://vk.com/wall-104802463_10241</t>
  </si>
  <si>
    <t>Движение Первых </t>
  </si>
  <si>
    <t>Межпоселенческий конкурс "Ты хочешь мира? Помни овойне"</t>
  </si>
  <si>
    <t>https://vk.com/wall-221360239_470</t>
  </si>
  <si>
    <t xml:space="preserve">
   КСК "Янишполе"
</t>
  </si>
  <si>
    <t xml:space="preserve">
   «Мастерская Победы». В школе прошёл мастер-класс от Ирины Фотиной, мастера макраме, в Доме дружбы народов Республики Карелия.</t>
  </si>
  <si>
    <t>24.04.</t>
  </si>
  <si>
    <t>https://vk.com/wall-104802463_10224</t>
  </si>
  <si>
    <t xml:space="preserve">
   МОУ Средняя общеобразовательная школа №1
</t>
  </si>
  <si>
    <t>Подведены итоги президентских состязаний</t>
  </si>
  <si>
    <t>28.04.</t>
  </si>
  <si>
    <t>https://vk.com/wall-181025850_7926</t>
  </si>
  <si>
    <t>МОУ СОШ №7 г.Кондопога</t>
  </si>
  <si>
    <t>На базе МОУ СОШ № 8 г.Кондопоги РК стартовал муниципальный этап игры "ЗАРНИЦА 2.0"
   ⠀</t>
  </si>
  <si>
    <t>https://vk.com/wall-219834844_2685
   https://vk.com/wall-219834844_2689</t>
  </si>
  <si>
    <t xml:space="preserve">
   МКУ Управление образования и культуры
</t>
  </si>
  <si>
    <t>В Кондопоге прошел форум «Великая Победа. Маршруты Памяти».
   В апреле на площадках образовательных и культурных учреждений Кондопоги прошел форум народной дипломатии «Великая Победа. Маршруты Памяти». Проект посвящен общей Победе народов</t>
  </si>
  <si>
    <t>29.04.</t>
  </si>
  <si>
    <t>https://vk.com/wall-73461048_39036
   https://vk.com/wall1790719_3920</t>
  </si>
  <si>
    <t xml:space="preserve">Администрация Кондопожского района
</t>
  </si>
  <si>
    <t>В День Победы участницы группы «Ритмика и танец» подарили своё творчество жителям Кедрозерского поселения. </t>
  </si>
  <si>
    <t>09.05.</t>
  </si>
  <si>
    <t>https://vk.com/wall-104802463_10384</t>
  </si>
  <si>
    <t> Победный май. Песни Победы
   Праздничный аккорд нашего онлайн концерта — «День Победы»!</t>
  </si>
  <si>
    <t>11.05.</t>
  </si>
  <si>
    <t>https://vk.com/wall-104802463_10381
   https://vk.com/wall-104802463_10382
   https://vk.com/wall-104802463_10380
   https://vk.com/wall-104802463_10378</t>
  </si>
  <si>
    <t>Мероприятие, посвященное 9 Мая
   Танец "Журавли"</t>
  </si>
  <si>
    <t>https://vk.com/wall-174037011_1590</t>
  </si>
  <si>
    <t xml:space="preserve">
   Центр Культуры Петровского сельского поселения
</t>
  </si>
  <si>
    <t xml:space="preserve">С Днем Великой Победы! 
</t>
  </si>
  <si>
    <t>https://vk.com/wall-174037011_1582</t>
  </si>
  <si>
    <t>Урок мужества" Звёзды над местами боёв" прошёл для учеников кадетского класса СОШ N 7 </t>
  </si>
  <si>
    <t>13.05.</t>
  </si>
  <si>
    <t>https://vk.com/wall-119771197_3311</t>
  </si>
  <si>
    <t>Для школьников 6 и 7 класса прошли патриотические уроки в рамках курса "История родного края" в школьном музее.</t>
  </si>
  <si>
    <t>https://vk.com/wall-9766348_2081</t>
  </si>
  <si>
    <t xml:space="preserve">
   Гирвасская средняя школа
</t>
  </si>
  <si>
    <t>Презентация "Русско-людиковского и людиковско-русского словаря"</t>
  </si>
  <si>
    <t>21.05.</t>
  </si>
  <si>
    <t>https://vk.com/wall-47850444_5641</t>
  </si>
  <si>
    <t>Кондопожская центральная районная библиотека</t>
  </si>
  <si>
    <t xml:space="preserve">
 Акция «Окна Победы» </t>
  </si>
  <si>
    <t>https://vk.com/wall-181025850_8009</t>
  </si>
  <si>
    <t xml:space="preserve">МОУ СОШ №7 г.Кондопога
</t>
  </si>
  <si>
    <t>11 мая прошел наш киновечер, посвященный Дню Победы </t>
  </si>
  <si>
    <t>https://vk.com/wall-214659862_1432</t>
  </si>
  <si>
    <t>Молодежный совет при Главе АКМР</t>
  </si>
  <si>
    <t>Студенты группы С-10 посетили Кондопожскую центральную районную библиотеку.
 Библиотекарь Пепоева Л. В. провела историческую познавательную игру "Бородино", посвящённую Отечественной войне 1812 года.</t>
  </si>
  <si>
    <t>https://vk.com/wall-3485447_5468</t>
  </si>
  <si>
    <t> Ночь музеев 2026 </t>
  </si>
  <si>
    <t>18.05.</t>
  </si>
  <si>
    <t>https://vk.com/wall-49286567_3687
   https://vk.com/wall-49286567_3690
   https://vk.com/wall-49286567_3686</t>
  </si>
  <si>
    <t xml:space="preserve">
   Музей Кондопожского края</t>
  </si>
  <si>
    <t>18 мая – Международный день музеев! 
   В преддверии этого замечательного праздника, педагоги и классные руководители организовали для учеников школы настоящие культурные путешествия! Знакомство с музеями – это не только увлекательно, но и невероятно важно для развития кругозора и формирования глубокой любви к истории и искусству.</t>
  </si>
  <si>
    <t xml:space="preserve">
</t>
  </si>
  <si>
    <t xml:space="preserve">Школа №3 г.Кондопоги РК
</t>
  </si>
  <si>
    <t>15 мая делегация нашей школы в рамках проекта «Бал-диалог культур» посетила театрализованный «Бал Победы».</t>
  </si>
  <si>
    <t>15.05.</t>
  </si>
  <si>
    <t>https://vk.com/wall-83581978_353013</t>
  </si>
  <si>
    <t>Сокровища человечества: Международный день музеев.</t>
  </si>
  <si>
    <t>https://vk.com/wall-206900988_1568</t>
  </si>
  <si>
    <t xml:space="preserve">
   МОУ "Сунская общеобразовательная школа".
</t>
  </si>
  <si>
    <t>История - это наука, изучать которую следует не только по книгам и учебникам. Она может стать осязаемой, видимой и очень живой при определенных условиях.
   Именно поэтому учитель истории  школы инициировала и организовала выезд большой группы своих учеников в Беломорск. </t>
  </si>
  <si>
    <t>17.05.</t>
  </si>
  <si>
    <t>https://vk.com/wall-137470318_4354</t>
  </si>
  <si>
    <t xml:space="preserve">
   Школа №3 г.Кондопоги РК
</t>
  </si>
  <si>
    <t> «Без права на забвение»: в школах Кондопоги стартовала трогательная акция памяти.</t>
  </si>
  <si>
    <t>16.05.</t>
  </si>
  <si>
    <t>https://vk.com/wall-181025850_8020</t>
  </si>
  <si>
    <t xml:space="preserve">
   МОУ СОШ №7 г.Кондопога
</t>
  </si>
  <si>
    <t>Бал Победы
   15 мая делегация нашей школы в рамках проекта «Бал-диалог культур» посетила театрализованный бал «Бал Победы». </t>
  </si>
  <si>
    <t>https://vk.com/wall-181025850_8026
   https://vk.com/wall61655574_17559</t>
  </si>
  <si>
    <t> «Звёзды над местами боёв»
   Для учеников кадетского класса школы  прошёл настоящий «Урок мужества» — «Звёзды над местами боёв». </t>
  </si>
  <si>
    <t>14.05.</t>
  </si>
  <si>
    <t>https://vk.com/wall-181025850_8008</t>
  </si>
  <si>
    <t>9 мая ученики нашей школы вместе с жителями посёлка Кедрозеро и деревни Лижма почтили память героев Великой Отечественной войны.</t>
  </si>
  <si>
    <t>9.05.</t>
  </si>
  <si>
    <t>https://vk.com/wall-181025850_8001</t>
  </si>
  <si>
    <t>ОРЛЯТА-ХРАНИТЕЛИ ИСТОРИЧЕСКОЙ ПАМЯТИ
   В школьной библиотеке состоялось увлекательное мероприятие для учащихся 4 «А» класса: библиотекарь  провела «Час памяти», посвящённый Победному маю!</t>
  </si>
  <si>
    <t>https://vk.com/wall-137470318_4344</t>
  </si>
  <si>
    <t>8 мая на стадионе школы №3 состоялась легкоатлетическая эстафета, приуроченная ко Дню Победы. В соревнованиях участвовали ученики общеобразовательных школ города и сборная СШОР.</t>
  </si>
  <si>
    <t>08.05.</t>
  </si>
  <si>
    <t>https://vk.com/wall-217370709_1545</t>
  </si>
  <si>
    <t xml:space="preserve">
   СШОР, г. Кондопога
</t>
  </si>
  <si>
    <t xml:space="preserve">
 19 мая — День детских общественных организаций России!
   В этот день мы отмечаем важный праздник, объединяющий поколения активных, творческих и целеустремлённых ребят!</t>
  </si>
  <si>
    <t>19.05.</t>
  </si>
  <si>
    <t>https://vk.com/wall-132175049_9075</t>
  </si>
  <si>
    <t xml:space="preserve">
   МОУ СОШ № 8 г.Кондопоги РК
</t>
  </si>
  <si>
    <t>19 мая — день детских общественных объединений.
   В преддверии этого праздника во дворце искусств нашего города состоялся праздничный районный слет участников программы Орлята России </t>
  </si>
  <si>
    <t>20.05.</t>
  </si>
  <si>
    <t>https://vk.com/wall-137470318_4380</t>
  </si>
  <si>
    <t> Победный май. Песни Победы</t>
  </si>
  <si>
    <t>10.05.</t>
  </si>
  <si>
    <t>https://vk.com/wall-104802463_10379</t>
  </si>
  <si>
    <t>Торжественный митинг «Победный май»
   9 мая наша страна отмечает священный праздник — День Победы. В преддверии 81-й годовщины Великой Победы в школе состоялся торжественный митинг «Победный май» </t>
  </si>
  <si>
    <t>https://vk.com/wall-181025850_7981</t>
  </si>
  <si>
    <t>В честь Дня Победы в начальной школе прошла акция «Рисунки на асфальте»</t>
  </si>
  <si>
    <t>https://vk.com/wall-181025850_7982</t>
  </si>
  <si>
    <t>Акция "Гвоздики памяти"</t>
  </si>
  <si>
    <t>https://vk.com/wall-214659862_1424</t>
  </si>
  <si>
    <t>Молодежный совет при Главе АКМР| Кондопога</t>
  </si>
  <si>
    <t xml:space="preserve">Акция "Георгиевская лента" .9 мая 2026 года. Музей Кондопожского края".
</t>
  </si>
  <si>
    <t>https://vk.com/wall-49286567_3673</t>
  </si>
  <si>
    <t xml:space="preserve">Музей Кондопожского края
</t>
  </si>
  <si>
    <t>Акция "Окна победы"</t>
  </si>
  <si>
    <t>https://vk.com/wall-217247934_7207</t>
  </si>
  <si>
    <t xml:space="preserve">
   МДОУ N 20 "Колосок"
</t>
  </si>
  <si>
    <t>https://vk.com/wall-3485447_5461</t>
  </si>
  <si>
    <t>Кондопожское отделение ПЛТТ</t>
  </si>
  <si>
    <t>https://vk.com/wall-217247934_7206</t>
  </si>
  <si>
    <t>МДОУ N 20 "Колосок"</t>
  </si>
  <si>
    <t xml:space="preserve">МДОУ N 20 "Колосок"
</t>
  </si>
  <si>
    <t>Митинг , направленный на празднования 81-й годовщины Победы</t>
  </si>
  <si>
    <t>https://vk.com/wall758304909_8107</t>
  </si>
  <si>
    <t>Наш профессиональный праздник! В этом году принимали в гостях большую делегацию карельских библиотекарей, наших коллег из Библиотечной Ассоциации Республики Карелия</t>
  </si>
  <si>
    <t>28.05.</t>
  </si>
  <si>
    <t>https://vk.com/wall61655574_17638
   https://vk.com/wall-24134738_16240</t>
  </si>
  <si>
    <t>Акции «Сад памяти»</t>
  </si>
  <si>
    <t>https://vk.com/wall-145106917_9153
   https://vk.com/wall-102408382_3712
   https://vk.com/wall-104802463_10481
   https://vk.com/wall-137470318_4412</t>
  </si>
  <si>
    <t>МКУ "Упрпвление образования и культуры"</t>
  </si>
  <si>
    <t> Без права на забвение
   Память — это не просто слова. Это живые цветы на братских могилах, это заботливые руки и свет в глазах детей. В рамках акции «Без права на забвение» </t>
  </si>
  <si>
    <t>04.06.</t>
  </si>
  <si>
    <t>https://vk.com/wall-132175049_9170</t>
  </si>
  <si>
    <t xml:space="preserve">
   Акция «Без права на забвение»Обучающиеся 3 и 4 классов  школы  продолжают принимать участие в важном и трогательном мероприятии</t>
  </si>
  <si>
    <t>07.06.</t>
  </si>
  <si>
    <t>https://vk.com/wall-206900988_1632</t>
  </si>
  <si>
    <t>Орлята 4 "б" класса под руководством классного руководителя убрали территорию у памятника «Пушка». Ребята не просто провели субботник, они совершили настоящее путешествие во времени, прикоснувшись к истории и проявив глубокое уважение к тем, кто подарил нам мирное небо.</t>
  </si>
  <si>
    <t>01.05.</t>
  </si>
  <si>
    <t>https://vk.com/wall-137470318_4323</t>
  </si>
  <si>
    <t>МОУ СОШ № 3</t>
  </si>
  <si>
    <t>Состоялась документально-художественная читка по мотивам биографии А.П. Пашкова!</t>
  </si>
  <si>
    <t>https://vk.com/wall-102408382_3644</t>
  </si>
  <si>
    <t>МУ "Центр культуры и досуга КГП"</t>
  </si>
  <si>
    <t>На Братской могиле состоялось памятное мероприятие, посвященное Международному дню освобождения узников фашистских концлагерей.</t>
  </si>
  <si>
    <t>10.04.</t>
  </si>
  <si>
    <t>https://vk.com/wall-102408382_3643</t>
  </si>
  <si>
    <t>Россия объединяет: от Карелии до Крыма.
   Сегодня в нашем пришкольном лагере прошла замечательная акция «Открытка другу». В день рождения Карелии мы решили не только принимать поздравления, но и дарить подарки сами</t>
  </si>
  <si>
    <t>08.06.</t>
  </si>
  <si>
    <t>https://vk.com/wall-104802463_10516</t>
  </si>
  <si>
    <t>Сборы пройдены!
   Районная библиотека стала площадкой для школы защитника. Юноши 10-х классов завершили обучение на городских сборах, которые объединили теорию и практику курса ОБЗР.</t>
  </si>
  <si>
    <t>05.06.</t>
  </si>
  <si>
    <t>https://vk.com/wall-104802463_10496</t>
  </si>
  <si>
    <t>На заседании Консультативного Совета по взаимодействию с религиозными и национально-культурными объединениями советник директора  выступила с докладом "Об обеспечении адаптации в школьных коллективах, об организации профилактической работы во внеурочное время с целью привития традиционных российских духовно-нравственных ценностей в процессе формирования антитеррористического мировоззрения у детей трудовых мигрантов в системе воспитательной работы общеобразовательных организаций".</t>
  </si>
  <si>
    <t>https://vk.com/wall-181072987_8881
   https://vk.com/wall-219834844_2753</t>
  </si>
  <si>
    <t xml:space="preserve">
   МОУ "СОШ № 2" г. Кондопога
</t>
  </si>
  <si>
    <t>Акция " Поздравления детей войны на дому"!!!</t>
  </si>
  <si>
    <t>https://vk.com/wall37348714_7362</t>
  </si>
  <si>
    <t xml:space="preserve">
   Администрация Гирваского Сельского Поселения</t>
  </si>
  <si>
    <t>Окна Победы – это как глаза,
   Смотрящие сквозь годы в память лет.</t>
  </si>
  <si>
    <t>https://vk.com/wall-217247934_7188</t>
  </si>
  <si>
    <t>22 июня на территории отдела МВД России по Кондопожскому району состоялось торжественное открытие мемориальной доски в память о героях Кондопожского и Петровского истребительных батальонов НКВД Карело-Финской ССР.</t>
  </si>
  <si>
    <t>22.06.</t>
  </si>
  <si>
    <t>https://vk.com/wall-145106917_9214</t>
  </si>
  <si>
    <t xml:space="preserve">
   Полиция Кондопоги</t>
  </si>
  <si>
    <t>22 июня – День памяти и скорби.
   Сегодня мы вспоминаем одну из самых трагических дат в истории нашей страны - начало Великой Отечественной войны.</t>
  </si>
  <si>
    <t>https://vk.com/wall-206900988_1663
   https://vk.com/wall-221925209_3932</t>
  </si>
  <si>
    <t xml:space="preserve">
   МОУ "Сунская общеобразовательная школа"</t>
  </si>
  <si>
    <t xml:space="preserve">
   Сегодня мы вспоминаем день, который навсегда изменил ход истории. Ровно 85 лет назад, на рассвете 22 июня 1941 года, мир погрузился в хаос.</t>
  </si>
  <si>
    <t>https://vk.com/wall23957162_3170</t>
  </si>
  <si>
    <t xml:space="preserve">
   Алексей Кононов</t>
  </si>
  <si>
    <t>Сегодня, 22 июня, студенты нашего техникума присоединились к тысячам жителей нашей республики, чтобы почтить память героев Великой Отечественной войны.</t>
  </si>
  <si>
    <t>https://vk.com/wall-3485447_5529
   https://vk.com/wall-102408382_3741
   https://vk.com/wall-217490242_982</t>
  </si>
  <si>
    <t xml:space="preserve">
   Кондопожское отделение ПЛТТ</t>
  </si>
  <si>
    <t>22 июня – самая скорбная и трагическая дата в истории нашей страны. В день памяти и скорби мы склоняем головы в память о тех, кто погиб на полях сражений, в фашистских концлагерях, умер от ран.</t>
  </si>
  <si>
    <t>https://vk.com/wall37348714_7411</t>
  </si>
  <si>
    <t xml:space="preserve">
   Ольга Сивоконь</t>
  </si>
  <si>
    <t>22 июня, 4 часа утра.</t>
  </si>
  <si>
    <t>https://vk.com/wall-83581978_353746</t>
  </si>
  <si>
    <t xml:space="preserve">
   О чём говорит Кондопога</t>
  </si>
  <si>
    <t>22 июня — День памяти и скорби.</t>
  </si>
  <si>
    <t>https://vk.com/wall-104802463_10542</t>
  </si>
  <si>
    <t xml:space="preserve">МОУ Средняя общеобразовательная школа №1
</t>
  </si>
  <si>
    <t>18,19 июня студенты первого курса Кондопожского отделения ПЛТТ приняли участие в игре, посвящённой Году единства народов России.</t>
  </si>
  <si>
    <t>19.06.</t>
  </si>
  <si>
    <t>https://vk.com/wall-24134738_16322</t>
  </si>
  <si>
    <t>Патриотическое мероприятие в память о начале Великой Отечественной войны
   В преддверии Дня памяти и скорби воспитанники пришкольного лагеря школы №1 провели памятное мероприятие у мемориала «Братская могила».</t>
  </si>
  <si>
    <t>https://vk.com/wall-73461048_39640</t>
  </si>
  <si>
    <t xml:space="preserve">
   Администрация Кондопожского района
</t>
  </si>
  <si>
    <t xml:space="preserve">22 июня - День памяти и скорби. Начало Великой Отечественной войны. Ребята из пришкольного лагеря СОШ 8 приняли участие в уроке памяти "Дети военной поры".
</t>
  </si>
  <si>
    <t>https://vk.com/wall-119771197_3351</t>
  </si>
  <si>
    <t>Детская библиотека г. Кондопоги</t>
  </si>
  <si>
    <t>Ко Дню России в группах первого курса состоялась квиз-игра!
   Ребята состязались в 4 раундах, посвященных истории нашей Родины, географии, культуре и искусстве!</t>
  </si>
  <si>
    <t>16.06.</t>
  </si>
  <si>
    <t>https://vk.com/wall-3485447_5526</t>
  </si>
  <si>
    <t xml:space="preserve">Молодёжь взяла ночную смену . В преддверие Дня Молодежи у праздника появился ещё один маршрут — через проходную Кондопожского ЦБК (входит в Группу компаний Тайга) 
</t>
  </si>
  <si>
    <t>27.06.</t>
  </si>
  <si>
    <t>https://vk.com/wall-238938232_124</t>
  </si>
  <si>
    <t>Фестиваль «День Молодёжи» реализуется в рамках программы «Регион для молодых» нацпроекта «Молодёжь и дети» в Республике Карелия в 2026 году.Вместо проверки — поздравления с Днём молодёжи, милые бонусы и напоминание о правилах дорожного движения</t>
  </si>
  <si>
    <t>28.06.</t>
  </si>
  <si>
    <t>https://vk.com/wall-238938232_126</t>
  </si>
  <si>
    <t xml:space="preserve">Фестиваль «День Молодёжи» </t>
  </si>
  <si>
    <t>https://vk.com/wall-102408382_3758</t>
  </si>
  <si>
    <t>У молодёжи Кондопоги появилась красивая традиция 
Бал выпускников стал одним из самых трогательных моментов Дня молодёжи. Платья, строгие костюмы, музыка, вальс и сотни взглядов, полных эмоций.</t>
  </si>
  <si>
    <t>https://vk.com/wall-238938232_139</t>
  </si>
  <si>
    <t> В библиотеке прошла ежегодная международная историческая акция «Диктант Победы», которая традиционно проводится в преддверии 9 Мая.</t>
  </si>
  <si>
    <t>25.04.</t>
  </si>
  <si>
    <t>https://vk.com/wall-24134738_16099
   https://vk.com/wall-215534413_12785
   https://vk.com/wall-3485447_5423</t>
  </si>
  <si>
    <t xml:space="preserve">Кондопожская центральная районная библиотека
</t>
  </si>
  <si>
    <t>В рамках Года единства народов России в Детской Модельной библиотеке прошла Литературная Встреча для детей и родителей  "Чудо-остров".</t>
  </si>
  <si>
    <t>27.04.</t>
  </si>
  <si>
    <t>https://vk.com/wall-119771197_3281</t>
  </si>
  <si>
    <t xml:space="preserve">Руководитель юнармейского отряда рассказал о том, что 30 апреля отмечается День коренных малочисленных народов Российской Федерации
</t>
  </si>
  <si>
    <t>https://vk.com/wall15913196_15851</t>
  </si>
  <si>
    <t>МОУ Средняя общеобразовательная школа №1</t>
  </si>
  <si>
    <t>Творческая встреча "Мелодии вдохновения. Поэты и песни".   В программе: встреча с интересными людьми, премьера книги, литературная викторина.</t>
  </si>
  <si>
    <t>https://vk.com/wall-165978691_2505</t>
  </si>
  <si>
    <t>Гирвасская сельская библиотека</t>
  </si>
  <si>
    <t>В районной библиотеке состоялась виртуальная экскурсия по Старой Руссе. Гидом выступил краевед нашего клуба Дмитрий Дорошин. В апреле он посетил этот старинный город и поделился своими впечатлениями с читателями библиотеки.</t>
  </si>
  <si>
    <t>https://vk.com/wall-47850444_5642</t>
  </si>
  <si>
    <t>Краеведческий клуб "OMA KODI - РОДНОЙ ДОМ"</t>
  </si>
  <si>
    <t>Ежегодно 24 мая в день памяти святых равноапостольных братьев Кирилла и Мефодия наша страна отмечает День славянской письменности и культуры. </t>
  </si>
  <si>
    <t>24.05.</t>
  </si>
  <si>
    <t>https://vk.com/wall-24134738_16206</t>
  </si>
  <si>
    <t xml:space="preserve"> 21 мая на заседании краеведческого клуба состоялась презентация нового русско - людиковского и людиковско - русского словаря (кондопожский диалект). На встречу с кондопожскими краеведами приехала редактор и составитель словаря </t>
  </si>
  <si>
    <t>https://vk.com/wall-47850444_5647</t>
  </si>
  <si>
    <t>День славянской письменности и культуры. Накануне важного события ребята погрузились в удивительный мир славянских букв и слов. Посмотрели интересный фильм о создателях азбуки — Кирилле и Мефодии</t>
  </si>
  <si>
    <t>25.05.</t>
  </si>
  <si>
    <t>https://vk.com/wall-132175049_9109</t>
  </si>
  <si>
    <t>Всероссийский день библиотек</t>
  </si>
  <si>
    <t xml:space="preserve">https://vk.com/wall-24134738_16232
   https://vk.com/wall61655574_17617
   https://vk.com/wall61655574_17616
</t>
  </si>
  <si>
    <t> Всероссийская акция «Великий и могучий».
 В преддверии пушкинского дня и дня русского языка, который отмечается ежегодно 6 июня и посвящён памяти Александра Сергеевича Пушкина</t>
  </si>
  <si>
    <t>06.06.</t>
  </si>
  <si>
    <t>https://vk.com/wall-221925209_3902</t>
  </si>
  <si>
    <t xml:space="preserve">
   Движение Первых | Кондопожский район</t>
  </si>
  <si>
    <t>6 июня — это особая дата в литературном календаре России. Каждый год в этот день мы вспоминаем великого поэта, основателя русского литературного языка и одного из самых значимых культурных деятелей нашей страны — Александра Сергеевича Пушкина. </t>
  </si>
  <si>
    <t>https://vk.com/wall61655574_17658</t>
  </si>
  <si>
    <t>В  школе прошёл единый день профилактики.Специалисты различных ведомств встретились с детьми и провели с ними беседы на актуальные темы. Они говорили о том, какую ответственность несут несовершеннолетние за нарушения закона, а также о том, как предотвратить употребление наркотиков и психотропных веществ, как избежать уловок мошенников. С сотрудником пожарного надзора обсудили правила пожарной безопасности. С инспектором ГИБДД дети вспомнили правила дорожного движения и поговорили о важности внимательности на дороге.</t>
  </si>
  <si>
    <t>https://vk.com/wall-104802463_10274</t>
  </si>
  <si>
    <t> «Предательство»: честный разговор о цене ошибки.
   Ученики 10 и 11 классов посмотрели и обсудили документальный фильм режиссёра Андрея Медведева «Предательство» .Картина рекомендована Министерством просвещения РФ для подростков и посвящена профилактике вовлечения молодёжи в экстремистскую деятельность.</t>
  </si>
  <si>
    <t>https://vk.com/wall-104802463_10279</t>
  </si>
  <si>
    <t>Безопасность прежде всего: как действовать при угрозе теракта.
   Террористическая угроза может возникнуть неожиданно. Ваша бдительность может спасти жизни.</t>
  </si>
  <si>
    <t>10.06.</t>
  </si>
  <si>
    <t>https://vk.com/wall-73461048_39533</t>
  </si>
  <si>
    <t>МУ СШ №2 г.Кондопога РК</t>
  </si>
  <si>
    <t>23 июня сотрудники полиции провели профилактические беседы с участниками лагеря отделения волейбола </t>
  </si>
  <si>
    <t>23.06.</t>
  </si>
  <si>
    <t>https://vk.com/wall-92955294_7161</t>
  </si>
  <si>
    <t xml:space="preserve">
   МУ СШ №2 г.Кондопога РК
</t>
  </si>
  <si>
    <t>Сотрудники полиции провели профилактическую акцию «Каникулы с Общественным советом»</t>
  </si>
  <si>
    <t>18.06.</t>
  </si>
  <si>
    <t>https://vk.com/wall-145106917_9207</t>
  </si>
  <si>
    <t xml:space="preserve">Оперуполномоченный ОУР ОМВД России по Кондопожскому райну в ходе проведения общероссийской акции «Время Независимых» провел профилактическую беседу с участниками лагеря отделения плавания, направленную на информирование об ответственности (административной и уголовной) за причастность к незаконному обороту наркотиков, в том числе за преступления, совершаемые в этой сфере с использованием IT-технологий; а также беседу, направленную на формирование у подростков и молодёжи   антинаркотического мировоззрения и придерживания к здоровому образу жизни.
</t>
  </si>
  <si>
    <t>17.06.</t>
  </si>
  <si>
    <t>https://vk.com/wall-92955294_7119</t>
  </si>
  <si>
    <t>Гирвасской сельской библиотеке состоялась презентация книги "Партизанский отряд Кондопожского края "Большевик". </t>
  </si>
  <si>
    <t>23.04.</t>
  </si>
  <si>
    <t>https://vk.com/wall-47850444_5630
   https://vk.com/wall61655574_17498</t>
  </si>
  <si>
    <t> Состоялся праздничный  концерт «Звенит победная весна» </t>
  </si>
  <si>
    <t>https://vk.com/wall-1280351_6878
   https://vk.com/wall-181072987_8701
   https://vk.com/wall-102408382_3660
   https://vk.com/wall-73461048_38986
   https://vk.com/wall-73461048_38993</t>
  </si>
  <si>
    <t>МУ «Центр культуры и досуга КГП»</t>
  </si>
  <si>
    <t>Активисты приняли участие в акции «Гвоздики памяти», посетив мастер-класс по созданию ярких цветов.
   Эти гвоздики — символ уважения и признательности героям Великой Отечественной войны.</t>
  </si>
  <si>
    <t>https://vk.com/wall-104802463_10254
   https://vk.com/wall-221925209_3792
   https://vk.com/wall-223111945_4285
   https://vk.com/wall-221925209_3788</t>
  </si>
  <si>
    <t>В спортивном зале прошел захватывающий чемпионат по волейболу среди взрослых команд "Победа будет за нами!".</t>
  </si>
  <si>
    <t>https://vk.com/wall-174037011_1572</t>
  </si>
  <si>
    <t> КСК "Янишполе" </t>
  </si>
  <si>
    <t>В г. Кондопога прошёл Первый городской конкурс чтецов "Живые строки", посвященный Великой Отечественной войне. </t>
  </si>
  <si>
    <t>17.04.</t>
  </si>
  <si>
    <t>https://vk.com/wall-162095823_2048
   https://vk.com/wall-162095823_2028</t>
  </si>
  <si>
    <t>Центр культуры и досуга п.Кяппесельга</t>
  </si>
  <si>
    <t>Центр Культуры и досуга п. Кяппесельга выражает благодарность Комплексу Янишпольского-Поселения , за организацию и проведение фестиваля песен о войне "Фронтовой привал "</t>
  </si>
  <si>
    <t>19.04.</t>
  </si>
  <si>
    <t>https://vk.com/wall-162095823_2047
   https://vk.com/wall-162095823_2044</t>
  </si>
  <si>
    <t>В Доме культуры прошёл Вечер Памяти и Славы «В этих именах — история подвига всего народа».</t>
  </si>
  <si>
    <t>22.04.</t>
  </si>
  <si>
    <t>https://vk.com/wall-221360239_471</t>
  </si>
  <si>
    <t>КСК "Янишполе"</t>
  </si>
  <si>
    <t>Акция "Победный май"</t>
  </si>
  <si>
    <t>https://vk.com/wall-215957852_624</t>
  </si>
  <si>
    <t xml:space="preserve">
   МОУ СОШ N 7, п. Берёзовка
</t>
  </si>
  <si>
    <t>Акция "Без права на забвение!"
   Ученики начальных классов участвуют в доброй школьной традиции — посадке семян бархатцев в рамках проекта «Без права на забвение».</t>
  </si>
  <si>
    <t>https://vk.com/wall-104802463_10277</t>
  </si>
  <si>
    <t xml:space="preserve">Ребята СОШ N 1,ученики 1а, 1б, 3а, 3б классов, узнали о судьбах детей военного времени, приняв участие в мероприятии - Час истории "Пусть память верную хранят и наших внуков внуки".
</t>
  </si>
  <si>
    <t>https://vk.com/wall-119771197_3284</t>
  </si>
  <si>
    <t>Среди семиклассников и восьмиклассников в школе прошла захватывающая интеллектуальная битва. Ребята приняли участие в увлекательной игре, посвящённой великому празднику — Дню Победы.</t>
  </si>
  <si>
    <t>05.05.</t>
  </si>
  <si>
    <t>https://vk.com/wall-132175049_9003</t>
  </si>
  <si>
    <t>МОУ СОШ № 8 г.Кондопоги РК</t>
  </si>
  <si>
    <t>Сегодня урок литературы в 5-9 классах прошёл в библиотеке. Библиотекарь Лилия Анатольевна рассказала о поэтах-фронтовиках. Ребята послушали известные песни и стихотворения о войне. Такие темы очень важны для патриотического воспитания подрастающего поколения.</t>
  </si>
  <si>
    <t>https://vk.com/wall-217302924_1046</t>
  </si>
  <si>
    <t xml:space="preserve">
   МОУ Кяппесельгская ОШ
</t>
  </si>
  <si>
    <t>Георгиевская ленточка - это один из главных символов Великой Победы, памяти и уважения к подвигу нашего народа.
   Для учащихся 1 «Б» класса прошёл тематический урок «Георгиевская ленточка». Гостями занятия стали  заместитель начальника ОСП по Кондопожскому району капитан внутренней службы и старший смены на объекте капитан внутренней службы </t>
  </si>
  <si>
    <t>https://vk.com/wall-181025850_7986</t>
  </si>
  <si>
    <t>В пятницу, 8 мая, в актовом зале Дома творчества состоялся праздничный концерт, посвящённый великому празднику — Дню Победы</t>
  </si>
  <si>
    <t>https://vk.com/wall59702254_2850</t>
  </si>
  <si>
    <t>П.Брянгин</t>
  </si>
  <si>
    <t xml:space="preserve">
   9 мая ученики  школы вместе с жителями посёлка Кедрозеро и деревни Лижма почтили память героев Великой Отечественной войны.
</t>
  </si>
  <si>
    <t>День Победы: память и благодарность.
   На площадке Дворца искусств митинг и концерт, посвящённый 81-й годовщине Великой Победы. Вместе со всем Кондопожским районом наша школа сказала «спасибо» героям прошлого и почтила память павших.</t>
  </si>
  <si>
    <t>https://vk.com/wall-181025850_8027</t>
  </si>
  <si>
    <t>Ветераны — наша гордость!</t>
  </si>
  <si>
    <t>https://vk.com/wall-221925209_3845</t>
  </si>
  <si>
    <t>Движение Первых | Кондопожский район</t>
  </si>
  <si>
    <t xml:space="preserve">
   9 мая у подножия священного памятника героям прошёл торжественный митинг Памяти, посвящённый 81-й годовщине Победы в Великой Отечественной войне. </t>
  </si>
  <si>
    <t>https://vk.com/wall176822874_6834</t>
  </si>
  <si>
    <t>Комплекс Янишпольского-Поселения</t>
  </si>
  <si>
    <t>8 мая на стадионе МОУ СОШ №3 прошла легкоатлетическая эстафета, посвящённая празднику 9 мая</t>
  </si>
  <si>
    <t>https://vk.com/wall-104802463_10389</t>
  </si>
  <si>
    <t xml:space="preserve">
   МОУ Средняя общеобразовательная школа №1</t>
  </si>
  <si>
    <t>«Эстафета Победы»
 Движение — это жизнь, а помощь ближнему — это призвание. В минувшую пятницу наши ребята доказали, что быть волонтёром — значит быть в центре событий!</t>
  </si>
  <si>
    <t>https://vk.com/wall-181025850_7991</t>
  </si>
  <si>
    <t>Подведены итоги конкурса чтецов «Прочесть о войне, чтобы помнить!», приуроченного к 81-й годовщине Победы в Великой Отечественной войне. Конкурс проводился в целях патриотического, духовно-нравственного и эстетического воспитания.</t>
  </si>
  <si>
    <t>https://vk.com/wall-162095823_2128
   https://vk.com/wall-162095823_2129</t>
  </si>
  <si>
    <t xml:space="preserve">
   Центр культуры и досуга п.Кяппесельга
</t>
  </si>
  <si>
    <t xml:space="preserve">
   В Кондопоге прошла молодежная патриотическая акция «Десант Победы» от Карельского регионального отделения МООО «Российские Студенческие Отряды» (КРО РСО).</t>
  </si>
  <si>
    <t>5.05.</t>
  </si>
  <si>
    <t>https://vk.com/wall59702254_2843</t>
  </si>
  <si>
    <t xml:space="preserve">
   Павел Брянгин</t>
  </si>
  <si>
    <t>В преддверии Дня Великой Победы ученики 10А класса  вместе с учителем истории погрузились в героическое прошлое нашей страны.На уроках истории ребята разработали и защитили проекты «Великие битвы Великой Отечественной войны». </t>
  </si>
  <si>
    <t>7.05.</t>
  </si>
  <si>
    <t>https://vk.com/wall-181025850_7989</t>
  </si>
  <si>
    <t> В преддверии Дня детских общественных объединений в концертном зале филармонии «Дворца искусств» состоялся районный слёт «Орлята России» – фестиваль сводных орлятских хоров «Вселенная орлятских открытий: Мы вместе!», организованный Кондопожской командой «Навигаторов Детства».</t>
  </si>
  <si>
    <t>https://vk.com/wall-132175049_9082</t>
  </si>
  <si>
    <t>Выражаем отдельно слова особой благодарности "ГАЗРЕГИОН" в лице начальника Управления УРСЛС " Северо-Запад" Маскаленко Дмитрию Сергеевичу и коменданта УРСЛС "Северо-Запад" Мутпунен Сауле Амангильдиевне. </t>
  </si>
  <si>
    <t>https://vk.com/wall-36093906_4878</t>
  </si>
  <si>
    <t xml:space="preserve">
   МКУК "ЦКД" Гирвасского сельского поселения"
</t>
  </si>
  <si>
    <t> Детство, опалённое войной.Вшколе прошли уроки памяти. Ученики 6 и 7 классов поделились историями, которые навсегда останутся в сердце, воспоминаниями своих родных о военном детстве.</t>
  </si>
  <si>
    <t>https://vk.com/wall-104802463_10427</t>
  </si>
  <si>
    <t>Педагоги МДОУ N 20 "Колосок" корпуса 12 поздравляют всех великим праздником - С Днём Победы!</t>
  </si>
  <si>
    <t>https://vk.com/wall-217247934_7204</t>
  </si>
  <si>
    <t>День Победы: память и благодарность.На площадке Дворца искусств завершился митинг в честь 81‑й годовщины Великой Победы</t>
  </si>
  <si>
    <t>https://vk.com/wall-73461048_39170
   https://vk.com/wall-145106917_9102
   https://vk.com/wall-217247934_7211</t>
  </si>
  <si>
    <t>9 мая - День Великой Победы.
   Сегодня в нашем посёлке мы провели Акцию "Памяти павших будем достойны". Мероприятие, которое собрало разные поколения.</t>
  </si>
  <si>
    <t>https://vk.com/wall-36093906_4877</t>
  </si>
  <si>
    <t>Праздник "Памяти и Славы"
   МОУ Спасогубская общеобразовательная школа
   Спасская Губа</t>
  </si>
  <si>
    <t>https://vk.com/wall-216018350_2000</t>
  </si>
  <si>
    <t xml:space="preserve">
   МОУ Спасогубская общеобразовательная школа
</t>
  </si>
  <si>
    <t>Активисты Движения Первых приняли участие в патриотической акции!
   В школе прошла важная и добрая акция, посвящённая Дню Победы. Ученики 5  вручали всем желающим георгиевские ленточки — символ памяти, мужества и уважения к подвигу наших предков.</t>
  </si>
  <si>
    <t>https://vk.com/wall-181025850_7980</t>
  </si>
  <si>
    <t>Пересматриваем главные советские фильмы про Великую Отечественную войну — самые родные, любимые, добрые и пронзительные.</t>
  </si>
  <si>
    <t>https://vk.com/wall-92955294_6944</t>
  </si>
  <si>
    <t xml:space="preserve">МУ СШ №2 г.Кондопога РК
</t>
  </si>
  <si>
    <t>Широка страна моя родная.
   В рамках года Единства народов России у Орлят школы № 8 во Всероссийском Детском Центре «Орлёнок» прошли ярмарка мастеров и Гостевания.</t>
  </si>
  <si>
    <t>23.05.</t>
  </si>
  <si>
    <t>https://vk.com/wall-223111945_4407</t>
  </si>
  <si>
    <t>Навигаторы Детства | Кондопожский район</t>
  </si>
  <si>
    <t xml:space="preserve">
   В преддверии 9 Мая, у нас в гостях побывала  заведующая Детской модельной библиотекой, с беседой на тему " Память, одетая в камень". Четвероклашки с интересом слушали рассказ Светланы Анатольевны о Великой Отечественной войне и смотрели презентацию.
</t>
  </si>
  <si>
    <t>https://vk.com/wall-119771197_3317</t>
  </si>
  <si>
    <t>20 мая в 7 классе занятие по "История родного края" прошло в Гирвасской сельской библиотеке. Для школьников состоялась презентация - беседа по теме "Соловецкая и Валаамская школы юнг в годы Великой отечественной войны. Ребята познакомились с краеведческими новинками по военной теме.</t>
  </si>
  <si>
    <t>https://vk.com/wall-9766348_2087</t>
  </si>
  <si>
    <t xml:space="preserve">Гирвасская средняя школа
</t>
  </si>
  <si>
    <t>Сегодня Молодежный Совет присоединился к международной акции "Сад Памяти" в Нелгомозере от Минприроды Карелии </t>
  </si>
  <si>
    <t>https://vk.com/wall-214659862_1458</t>
  </si>
  <si>
    <t>С днем Победы,друзья! Сегодня поздравлялаАнастасию Георгиевну Махмудову из Марциальных вод! Именно она принимала 7 мая 1945 года сообщение о капитуляции немецких войск!</t>
  </si>
  <si>
    <t>https://vk.com/wall71751249_1995</t>
  </si>
  <si>
    <t xml:space="preserve">
   Л.Дорофеева</t>
  </si>
  <si>
    <t>9 Мая – это праздник радости и горечи. Радости от того, что мы победили, и горечи от осознания того, какой непомерной ценой досталась эта Победа</t>
  </si>
  <si>
    <t>https://vk.com/wall-58628698_4977</t>
  </si>
  <si>
    <t>ГБУ СО "КЦСОН РК" по Кондопожскому району</t>
  </si>
  <si>
    <t>Мы продолжаем марафон памяти и присоединяемся к акции Окна Победы Активисты «Движения Первых» из 9 класса</t>
  </si>
  <si>
    <t>https://vk.com/wall-181072987_8774</t>
  </si>
  <si>
    <t xml:space="preserve">
   Торжественный митинг к 81-й годовщине Победы в Великой Отечественной войне в п. Берёзовка</t>
  </si>
  <si>
    <t>https://vk.com/wall-73461048_39161</t>
  </si>
  <si>
    <t>Акция памяти на улицах города.В преддверии Дня Победы ученики 8Б класса школы №1 вышли на улицы, чтобы разделить радость праздника с жителями. Ребята поздравляли прохожих и вручали им георгиевские ленточки </t>
  </si>
  <si>
    <t>https://vk.com/wall-223111945_4343</t>
  </si>
  <si>
    <t xml:space="preserve">
   Победный май. Вахта памяти.В канун Дня Победы в 4А классе состоялся урок Мужества.
</t>
  </si>
  <si>
    <t>https://vk.com/wall-104802463_10358</t>
  </si>
  <si>
    <t>Орлятская читательская конференция: память о войне в сердцах детей.В преддверии великого праздника Дня Победы в нашей школе прошла уже вторая Орлятская читательская конференция "Прочитанная книга о войне, мой подарок ко Дню Победы".</t>
  </si>
  <si>
    <t>https://vk.com/wall-181072987_8771</t>
  </si>
  <si>
    <t xml:space="preserve">
   В преддверии 81-ой годовщины Великой Победы в школьном музее  прошли беседы о малолетних узниках войны.</t>
  </si>
  <si>
    <t>https://vk.com/wall-206900988_1548</t>
  </si>
  <si>
    <t>6 мая мы с учащимися 5 класса устроили исторический турнир "Тактика"" Великие сражения ВОВ.</t>
  </si>
  <si>
    <t>https://vk.com/wall-59738283_4496</t>
  </si>
  <si>
    <t xml:space="preserve">
   Библиотека с. Янишполе</t>
  </si>
  <si>
    <t>В преддверии 9 мая наши коллеги из Кондопоги запустили в социальных сетях трогательную онлайн-рубрику «Помнит сердце, не забудет никогда».</t>
  </si>
  <si>
    <t>https://vk.com/wall-151849598_8843</t>
  </si>
  <si>
    <t xml:space="preserve">
   Официальная группа газеты "Новая Кондопога"</t>
  </si>
  <si>
    <t xml:space="preserve">
   Сегодня в техникуме состоялась Литературно-музыкальная постановка, посвященная Дню Победы. </t>
  </si>
  <si>
    <t>https://vk.com/wall-3485447_5454</t>
  </si>
  <si>
    <t> Митинг</t>
  </si>
  <si>
    <t>https://vk.com/wall-206900988_1551</t>
  </si>
  <si>
    <t xml:space="preserve">МОУ "Сунская общеобразовательная школа".
</t>
  </si>
  <si>
    <t>Марафон памяти продолжается! Сегодня для всех классов нашей школы состоялся торжественный митинг, посвящённый 9 мая.</t>
  </si>
  <si>
    <t>https://vk.com/wall-181072987_8769</t>
  </si>
  <si>
    <t>Большая праздничная открытка к 9 Мая! Великий май, победный май! Больше фото с мероприятия открытка своими руками ребята постарались !</t>
  </si>
  <si>
    <t>https://vk.com/wall-228965992_306</t>
  </si>
  <si>
    <t xml:space="preserve">
   Библиотека с.Кончезеро</t>
  </si>
  <si>
    <t>День Победы- это не просто день в календаре, это священный праздник, объединяющий поколения. </t>
  </si>
  <si>
    <t>https://vk.com/wall-58628698_4976</t>
  </si>
  <si>
    <t>В преддверии Дня Победы у кадет 1 «А» класса (классный руководитель Наталья Васильевна Захарнева состоялась встреча с военнослужащими войсковой части Томицкого гарнизона.</t>
  </si>
  <si>
    <t>https://vk.com/wall-181025850_7970</t>
  </si>
  <si>
    <t>«Живая связь поколений».
   Бессмертный полк шагает по стране, неся с собой правду о той страшной войне. В преддверии 9 Мая в нашей школе прошла трогательная акция памяти.</t>
  </si>
  <si>
    <t>https://vk.com/wall-181072987_8775</t>
  </si>
  <si>
    <t>МОУ "СОШ № 2" г. Кондопога</t>
  </si>
  <si>
    <t>Память, которая объединяет поколения.
   В преддверии Дня Победы для учеников нашей начальной школы прошел торжественный митинг у Братской могилы.</t>
  </si>
  <si>
    <t>https://vk.com/wall-181025850_7976</t>
  </si>
  <si>
    <t>В преддверии великого Дня Победы прошла акция "Поздравления детей войны на дому". </t>
  </si>
  <si>
    <t>https://vk.com/wall37348714_7363</t>
  </si>
  <si>
    <t xml:space="preserve">Администрация Гирваского Сельского Поселения, 
</t>
  </si>
  <si>
    <t>На этой неделе в преддверии памятной даты празднования Великой Победы студенты, совместно с Советом молодых специалистов АО "Кондопожский ЦБК", депутатами городского и районного советов, профсоюзом Кондопожского ЦБК поздравили героев Великой Отечественной войны: тружеников тыла, жителей блокадного Ленинграда, бывших несовершеннолетних узников фашистских концлагерей, вдов ветеранов.</t>
  </si>
  <si>
    <t>https://vk.com/wall-3485447_5451</t>
  </si>
  <si>
    <t>Вместе ради памяти: в Сквере воинской славы высажены бархатцы.
   Сегодня наш педагогический коллектив доказал, что мы не просто коллеги, а одна большая, дружная семья.</t>
  </si>
  <si>
    <t>https://vk.com/wall-181072987_8863</t>
  </si>
  <si>
    <t>В воскресенье 31 мая 2026 года в день Святой Троицы в деревне Лижма состоялся деревенский праздник.</t>
  </si>
  <si>
    <t>03.06.</t>
  </si>
  <si>
    <t>https://vk.com/wall-106178053_2158</t>
  </si>
  <si>
    <t xml:space="preserve">
   Деревня Лижма, Кондопожский район</t>
  </si>
  <si>
    <t>Завершился трек «Орлёнок-хранитель исторической памяти». </t>
  </si>
  <si>
    <t>01.06.</t>
  </si>
  <si>
    <t>https://vk.com/wall-206900988_1610</t>
  </si>
  <si>
    <t>Праздник 9 мая - священный для каждого из нас. 
   Это день памяти о подвиге нашего народа, о героизме и самоотверженности фронтовиков и труженников тыла.</t>
  </si>
  <si>
    <t>https://vk.com/wall-206900988_1552</t>
  </si>
  <si>
    <t xml:space="preserve"> На стадионе школы № 8 прошли «Президентские спортивные игры». В соревнованиях приняли участие юные спортсмены 2011–2012 годов рождения.</t>
  </si>
  <si>
    <t>https://vk.com/wall-104802463_10353</t>
  </si>
  <si>
    <t>У нашей команды призовое место в игре «Зарница 2.0» 
   В Карелии прошёл региональный этап военно-патриотической игры «Зарница 2.0» </t>
  </si>
  <si>
    <t>11.06.</t>
  </si>
  <si>
    <t>https://vk.com/wall-3485447_5506</t>
  </si>
  <si>
    <t xml:space="preserve">Кондопожское отделение ПЛТТ
</t>
  </si>
  <si>
    <t>Акция в поддержку и заботу о НАШИХ СЕГОДНЯШНИХ ЗАЩИТНИКАХ сбор посылок ко  Дню Победы!
 </t>
  </si>
  <si>
    <t>апрель </t>
  </si>
  <si>
    <t>https://vk.com/wall-132175049_8947</t>
  </si>
  <si>
    <t>В стенах школа  было по-настоящему тепло, от того, сколько добрых и неравнодушных рук собралось вместе ради общего дела. В рамках «Весенней недели добра» прошел  мастер-класс по изготовлению гигиенических наборов «сухой душ».</t>
  </si>
  <si>
    <t>21.04.</t>
  </si>
  <si>
    <t>https://vk.com/wall-137470318_4252</t>
  </si>
  <si>
    <t>Волонтеры движения "Быть добру" успешно завершили очередной этап по отправке гуманитарной помощи для бойцов группировки «СЕВЕР» 1427 полка.</t>
  </si>
  <si>
    <t>https://vk.com/wall-73461048_38989</t>
  </si>
  <si>
    <t>В рамках "Весенней недели добра" волонтёрский отряд "ПроДобро" с руководителем Плиска Юлией Андреевной приняли участие в акции ко Дню Победы — подготовили открытки для бойцов СВО и рисунки для жителей нашего города в преддверии праздника Победы.</t>
  </si>
  <si>
    <t>https://vk.com/wall-181072987_8694</t>
  </si>
  <si>
    <t>Сбор и отправка посылок участникам СВО</t>
  </si>
  <si>
    <t>https://vk.com/wall-215957852_629</t>
  </si>
  <si>
    <t xml:space="preserve">
   МОУ СОШ N 7, п. Берёзовка</t>
  </si>
  <si>
    <t>Победный май. Акция «Правнуки Победы. Посылка для СВОих»</t>
  </si>
  <si>
    <t>https://vk.com/wall-104802463_10360</t>
  </si>
  <si>
    <t xml:space="preserve">
   Благодарим всех за участие в сборе гуманитарной помощи.   Вчера произведена погрузка собранного груза. Все переданные вещи и предметы являются востребованными и направляются адресно для обеспечения нужд военнослужащих.
</t>
  </si>
  <si>
    <t>https://vk.com/wall-181025850_8037</t>
  </si>
  <si>
    <t>МОУ СОШ № 7</t>
  </si>
  <si>
    <t>Ветеран СВО из Кондопоги стал победителем конкурса "Лучший по профессии"</t>
  </si>
  <si>
    <t>https://vk.com/wall-150245814_18179</t>
  </si>
  <si>
    <t xml:space="preserve">
   Кадровый центр Кондопожского района</t>
  </si>
  <si>
    <t>Отправка сетей в зону сво</t>
  </si>
  <si>
    <t>https://vk.com/wall-219454599_901</t>
  </si>
  <si>
    <t>Сети Победы Янишполе</t>
  </si>
  <si>
    <t>Траурная церемония прощания с бойцом СВО</t>
  </si>
  <si>
    <t>15.04.</t>
  </si>
  <si>
    <t>МУ "Центр кльтуры идосуга КГП"</t>
  </si>
  <si>
    <t>12.05.</t>
  </si>
  <si>
    <t>27.05.</t>
  </si>
  <si>
    <t>Посещение участниками специальной военной операции и несовершеннолетними членов их семей муниципальных музеев и выставочных залов</t>
  </si>
  <si>
    <t>В течение квартала</t>
  </si>
  <si>
    <t>Бесплатное посещение постоянных экспозиций</t>
  </si>
  <si>
    <t>Музей Кондопожского края</t>
  </si>
  <si>
    <t>Возвращение к гражданской жизни — это всегда новый этап, требующий усилий, поддержки и уверенности в завтрашнем дне. Фонд «Защитники Отечества» всегда рядом с ветеранами СВО, готовя их к новой жизни и поддерживая в начинаниях. Эти герои активно участвуют в жизни общества, ставят перед собой новые цели и строят планы.</t>
  </si>
  <si>
    <t>https://vk.com/wall-73461048_39295</t>
  </si>
  <si>
    <t>В Кондопоге прошла церемония памяти и награждения родных героев спецоперации</t>
  </si>
  <si>
    <t>Администрация Кондопожского района</t>
  </si>
  <si>
    <t>Помощь семьям участников СВО заседание штаба</t>
  </si>
  <si>
    <t>В рамках работы Штаба  по оказанию помощи членам семей участников СВО ведется индивидуальная работа с каждой семьей, в том числе по оказанию помощи в приобретении твердого топлива, в ремонте жилого помещения посредством ходатайства в Центр социальной работы на предоставление материальной помощи на основании социального контракта, по решению социально-бытовых проблем различной направленности</t>
  </si>
  <si>
    <t>30.04.</t>
  </si>
  <si>
    <t>4.05.</t>
  </si>
  <si>
    <t>Вручение медалей семьям участников СВО</t>
  </si>
  <si>
    <t>Торжественное мероприятие</t>
  </si>
  <si>
    <t>Беседа с советником директора по воспитательной работе </t>
  </si>
  <si>
    <t>В период с 01.04.2026 по 30.06.2026Проведены 3 беседы с обучающимися из числа иностранных граждан о правилах поведения в обществе, нормах бесконфликтного общения со сверстниками       </t>
  </si>
  <si>
    <t>Беседа с советником директора по воспитательной работе</t>
  </si>
  <si>
    <t>МОУ СОШ №8</t>
  </si>
  <si>
    <t>Внеурочные занятия «Говорим на русском языке»«Учись писать грамотно»</t>
  </si>
  <si>
    <t>Проведены 3  внеурочных занятия </t>
  </si>
  <si>
    <t>Проведены 3 внеурочных занятия</t>
  </si>
  <si>
    <t>Консультация с советником директора по воспитательной работе</t>
  </si>
  <si>
    <t>В период с 12.01.2026 по 27.03.2026Проведена беседа с родителями обучающегося из числа иностранных граждан о правилах поведения в обществе, нормах бесконфликтного общения, необходимости соблюдения норм законодательства </t>
  </si>
  <si>
    <t>В период с 01.04.2026 по 30.06.2026Проведена беседа с родителями обучающегося из числа иностранных граждан о правилах поведения в обществе, нормах бесконфликтного общения, необходимости соблюдения норм законодательства</t>
  </si>
  <si>
    <t>Проведена беседа с психологом и социальным педагогом</t>
  </si>
  <si>
    <t>В период с 01.04.2026 по 30.06.2026 Психологическое тестирование детей на предмет определения уровня адаптации и  социализации</t>
  </si>
  <si>
    <t>В период с 12.01.2026 по 27.03.2026 Психологическое тестирование детей на предмет определения уровня адаптации и  социализации</t>
  </si>
  <si>
    <t>Центр межнационального сотрудничества Кондопоги</t>
  </si>
  <si>
    <t>В рамках проекта "Диалоги культур - мосты дружбы" 15 мая остоялась презентация наших партнеров из Белорусской государственной академии музыки. </t>
  </si>
  <si>
    <t>      https://vk.com/wall-132175049_8324</t>
  </si>
  <si>
    <t>Активное посещение музея, концерт, дегустация национальной кухни и мероприятие "Храним в сердце имена" для путешественников Кондопоги и Кондопожского района. Все сложилось благоприятно - ведь в группе было много заинтересованных людей и среди них работники библиотек. Вместе с сотрудником Шелтозерской библиотеки Екатериной Мироновой мы рассказали о карельских ученых, которые долгие годы изучают культуру, язык и историю вепсского народа, о тех кто пишет стихи и прозу на вепсском языке, о вепсском эпосе"Virantanaz". </t>
  </si>
  <si>
    <t xml:space="preserve">
https://vk.com/wall-212051896_464</t>
  </si>
  <si>
    <t>С днем рождения, наш дорогой город!Сегодня наш любимый город отмечает свой 88-й день рождения! Хотя первое упоминание о Кондопоге в Писцовой книге Обонежской пятины датируется 1495 годом (за что мы благодарны краеведу Г.Я. Пудышеву), статус города Кондопога обрела лишь в 1938 году.</t>
  </si>
  <si>
    <t xml:space="preserve">
https://vk.com/wall-212051896_463</t>
  </si>
  <si>
    <t xml:space="preserve">   https://vk.com/wall-212051896_464</t>
  </si>
  <si>
    <t>21 мая на заседании краеведческого клуба состоялась презентация нового русско - людиковского и людиковско - русского словаря (кондопожский диалект).</t>
  </si>
  <si>
    <t xml:space="preserve">
https://vk.com/wall-47850444_5647</t>
  </si>
  <si>
    <t>15 мая Кондопожская районная библиотека им.Б.Е.Кравченко присоединилась к культурно-просветительскому телемосту "Традиционная музыкальная культура белорусов в зеркале этнографических концертов".</t>
  </si>
  <si>
    <t>https://vk.com/wall-212051896_461</t>
  </si>
  <si>
    <t>Официальная группа газеты "Новая Кондопога"</t>
  </si>
  <si>
    <t>https://vk.com/wall-151849598_8796</t>
  </si>
  <si>
    <t>https://vk.com/wall-151849598_8812</t>
  </si>
  <si>
    <t>https://vk.com/wall-151849598_8858</t>
  </si>
  <si>
    <t>https://vk.com/wall-151849598_8873</t>
  </si>
  <si>
    <t>https://vk.com/wall-151849598_8902</t>
  </si>
  <si>
    <t>https://vk.com/wall-151849598_8847</t>
  </si>
  <si>
    <t>https://vk.com/wall-18959947_3765</t>
  </si>
  <si>
    <t>https://vk.com/wall-151849598_8846</t>
  </si>
  <si>
    <t>Изготовление и распространение памяток (информационных листов) о значении цветов карельского флага.</t>
  </si>
  <si>
    <t>г. Кондопога Во время проведения мероприятий, посвященных Дню Республики Карелия</t>
  </si>
  <si>
    <t>Билборд (СВО)</t>
  </si>
  <si>
    <t>Размещено на терииртории города</t>
  </si>
  <si>
    <t>Баннер (Контрактная служба)</t>
  </si>
  <si>
    <t>Размещение в социальных сетях</t>
  </si>
  <si>
    <t>Плакаты, размещенные в местах с большой проходимостью (СВО)</t>
  </si>
  <si>
    <t>Рекламные конструкции, внутри помещений (МФЦ, ЦРБ, библиотека и другие организации)</t>
  </si>
  <si>
    <t>Плакаты, размещенные в местах с большой проходимостью 80-летие Победы</t>
  </si>
  <si>
    <t>Маршрутки,автобусы, учреждения</t>
  </si>
  <si>
    <t>Агитационные листовки (буклеты, флаеры и др.) (СВО)</t>
  </si>
  <si>
    <t>розданы гражданам</t>
  </si>
  <si>
    <t>Буклеты профилактика идеологии терроризма</t>
  </si>
  <si>
    <t>Общеобразовательные учреждения города</t>
  </si>
  <si>
    <t>Открытие фотовыставки «Гордость России — ее сыновья!». Посвященная погибшим ребятам на СВО по Кондопожскому району.</t>
  </si>
  <si>
    <t>Дом культуры Кончезеро</t>
  </si>
  <si>
    <t>Дом культыры Гирвас </t>
  </si>
  <si>
    <t> 20 февраля, 17:00 — Открытие фотовыставки «Гордость России — ее сыновья!». Посвященная погибшим ребятам на СВО по Кондопожскому району.</t>
  </si>
  <si>
    <t>Кондопога</t>
  </si>
  <si>
    <t>Консультативный Совета по
    взаимодействию
    с религиозными и национально-культурными
    объединениями
    при Главе Администрации Кондопожского
    муниципального района</t>
  </si>
  <si>
    <t>1. О
  миграционной обстановке в Кондопожском
    муниципальномрайоне в 2025 году. О
    недопущение проявлений антисемитизма, совершения преступлений
  экстремистской
    направленности, массовых беспорядков на межэтнической и межконфессиональной
    почве.
    2. О формировании
    традиционных российских духовно-нравственных и культурно-исторических
    ценностей, а также антитеррористического мировоззрения посредством
  организации
    и проведения торжественных&amp;мероприятий.
    3. О Формировании у
    молодежи через традиционные российские нравственные, культурно-исторические
  ценности (неприятия
    идеологии терроризма и экстремизма) в воспитательных, культурных, досуговых
  и
    спортивных мероприятиях.
    4. О привлечение
    несовершеннолетних к участию в деятельности общественных организаций,
    волонтерских, военно-патриотических молодежных и детских объединений,
    направленных на формирование традиционных российских е духовно-нравственных,
    культурно-исторических ценностей антитеррористического мировоззрения.</t>
  </si>
  <si>
    <t>https://vk.com/wall-221360239_471
https://vk.com/wall176822874_6818</t>
  </si>
  <si>
    <t>Какое удовольствие-слушать и смотреть на нашей сцене карельские коллективы на юбилейной программе Петровского хора! И такое же удовольствие- получать в подарок библиотеке новые книги краеведческого направления, да ещё от авторов с дарственной надписью! </t>
  </si>
  <si>
    <t>https://vk.com/wall-229272254_132</t>
  </si>
  <si>
    <t xml:space="preserve">
   Спасогубская библиотека
</t>
  </si>
  <si>
    <t>В преддверии майских праздников, для вас выступали наши замечательные артисты. Танцевальный коллектив «Княженика», студия современного танца «Шарм» </t>
  </si>
  <si>
    <t>https://vk.com/wall-177913125_6516</t>
  </si>
  <si>
    <t>В честь юбилейной даты коллектив Петровского народного хора провел праздничный концерт под названием "От традиции до современности".</t>
  </si>
  <si>
    <t>https://vk.com/wall-174037011_1568</t>
  </si>
  <si>
    <t xml:space="preserve">
   Центр Культуры Петровского сельского поселения</t>
  </si>
  <si>
    <t>На презентации книги, посвящённой истории партизанского отряда Кондопожского края "Большевик", присутствовали жители посёлка Гирвас и ближних деревень поселения.</t>
  </si>
  <si>
    <t>https://vk.com/wall-165978691_2482</t>
  </si>
  <si>
    <t xml:space="preserve">
   Гирвасская сельская библиотека</t>
  </si>
  <si>
    <t>День коренных малочисленных народов России — памятная дата, которая отмечается 30 апреля.
Для учащихся 1 классов состоялось мероприятие "Карельская игровая", которое провела создатель музея "Карельская изба".</t>
  </si>
  <si>
    <t>https://vk.com/wall-137470318_4277</t>
  </si>
  <si>
    <t>30 апреля - День коренных малочисленных народов Российской Федерации.</t>
  </si>
  <si>
    <t>https://vk.com/wall-206900988_1522</t>
  </si>
  <si>
    <t>День коренных малочисленных народов Российской Федерации учреждён Указом Президента РФ от 4 ноября 2025 года. Праздник, который отмечается 30 апреля, направлен на сохранение уникального культурного наследия, языков, традиций и обычаев коренных малочисленных народов, воспитание уважения к их самобытности и вкладу в многонациональную культуру Российской Федерации.</t>
  </si>
  <si>
    <t>https://vk.com/wall-137470318_4275</t>
  </si>
  <si>
    <t xml:space="preserve">
Сегодня в церемонии выноса флагов Российской Федерации и Республики Карелия приняли участие ученики 4-х и 7-х классов.
 Руководитель юнармейского отряда рассказал о том, что эта неделя богата на праздничные события. 30 апреля отмечается День коренных малочисленных народов Российсской Федерации</t>
  </si>
  <si>
    <t>https://vk.com/wall-104802463_10259</t>
  </si>
  <si>
    <t>30 апреля – День коренных и малочисленных народов России</t>
  </si>
  <si>
    <t>https://vk.com/wall-181072987_8711</t>
  </si>
  <si>
    <t xml:space="preserve">МОУ "СОШ № 2" г. Кондопога
</t>
  </si>
  <si>
    <t>с. Спасская Губа,</t>
  </si>
  <si>
    <t>Дети и взрослые</t>
  </si>
  <si>
    <t>31 человек</t>
  </si>
  <si>
    <t>МУК «Центр культуры Петровского сельского поселения», Петровский народный хор</t>
  </si>
  <si>
    <t>с. Кончезеро </t>
  </si>
  <si>
    <t>дети с 4 по 11 класс</t>
  </si>
  <si>
    <t>24 человека</t>
  </si>
  <si>
    <t>Кончезерская СОШ, 0,25 ставки педагога дополнительного образования</t>
  </si>
  <si>
    <t>МОУ СОШ №1 г. Кондопоги РК, МОУ "СОШ №2" г. Кондопоги, МОУ СОШ №3 г. Кгондопоги РК, МОУ СОШ №7 г. Кондопоги РК, МОУ СОШ №8 г. Кондопоги РК, МОУ «Гирвасская средняя общеобразовательная школа имени Героя Советского Союза А.Н.Афанасьева»  п. Гирвас Кондопожского муниципального района Республики Карелия, МОУ Кончезерская средняя общеобразовательная школа Кондопожского муниципального района Республики Карелия, МОУ «Сунская общеобразовательная школа» Кондопожского муниципального района Республики Карелия, МОУ Спасогубская общеобразовательная школа Кондопожского муниципального района Республики Карелия им. Героя Советского Союза В.М. Филиппова</t>
  </si>
  <si>
    <t>МОУ СОШ №1 г. Кондопоги РК, МОУ "СОШ №2" г. Кондопоги,  МОУ «Гирвасская средняя общеобразовательная школа имени Героя Советского Союза А.Н.Афанасьева»  п. Гирвас Кондопожского муниципального района Республики Карелия, МОУ Кончезерская средняя общеобразовательная школа Кондопожского муниципального района Республики Карелия</t>
  </si>
  <si>
    <t>МОУ "СОШ №2" г. Кондопоги, МОУ СОШ №3 г. Кгондопоги РК, МОУ СОШ №7 г. Кондопоги РК, МОУ СОШ №8 г. Кондопоги РК, МОУ «Гирвасская средняя общеобразовательная школа имени Героя Советского Союза А.Н.Афанасьева»  п. Гирвас Кондопожского муниципального района Республики Карелия </t>
  </si>
  <si>
    <t>Постановление АдминистрацииКондопожского миугниципального района от 01 августа 2025 года № 1044 "Об утверждении Плана мероприятий содействия развитию этнокультурного потенциала карелов на территории Кондопожского мунициипального района на 2025-2026 гг"</t>
  </si>
  <si>
    <t>Петровский народный хор</t>
  </si>
  <si>
    <t>3-80 лет</t>
  </si>
  <si>
    <t>МУК «Центр культуры Петровского сельского поселения»</t>
  </si>
  <si>
    <t>Гостиная и ансамбль «Pikkurilli» («Пиккурилли») – игра на кантеле.</t>
  </si>
  <si>
    <t>7-17 лет</t>
  </si>
  <si>
    <t>Ансамбль национальной музыки «Pikkurilli» («Пиккурилли») был создан в 2003 году педагогом Ольгой Гушкаловой на базе Дома творчества детей и юношества, далее ансамбль стал коллективом Детской музыкальной школы, ныне – Музыкальное отделение Детской школы искусств г. Кондопога. Руководит ансамблем Анна Ковалева. В сентябре 2017 года начала свою работу гостиная «Пиккурилли» (мастер-классы по игре на кантеле, выставка традиционной карельской одежды и домашней утвари, карельской вышивки).</t>
  </si>
  <si>
    <t>Танцевальный клуб «Зоренька» (карельские и финские народные танцы)</t>
  </si>
  <si>
    <t>с 50 лет</t>
  </si>
  <si>
    <t>При клубе активных пенсионеров г. Кондопоги «Серебряный возраст»</t>
  </si>
  <si>
    <t>Фольклорный коллектив «Ланцы»</t>
  </si>
  <si>
    <t>7-12 лет</t>
  </si>
  <si>
    <t>Дом творчества детей и юношества г. Кондопога</t>
  </si>
  <si>
    <t>Фольклорный коллектив «Паюрид»</t>
  </si>
  <si>
    <t>МУК «Центр культуры и досуга Гирвасского сельского поселения»</t>
  </si>
  <si>
    <t>Фольклорный коллектив «Рябинушка»</t>
  </si>
  <si>
    <t>7-14 лет</t>
  </si>
  <si>
    <t>МУК «Центр культуры и досуга Кяппесельгского сельского поселения»</t>
  </si>
  <si>
    <t>Коллектив любительского народного творчества «Светелка»</t>
  </si>
  <si>
    <t>с 30 лет</t>
  </si>
  <si>
    <t>МУК «Культурно-спортивный комплекс Янишпольского сельского поселения»</t>
  </si>
  <si>
    <t>Танцевальный коллектив "Кихара"</t>
  </si>
  <si>
    <t>При Кондопожском отделении КРОО "Общество дружбы исполняют национальные танцы</t>
  </si>
  <si>
    <t>14 мая в 18.00 в лютеранской церкви Кондопоги бпредставлена программа «Магия звука».</t>
  </si>
  <si>
    <t>https://vk.com/wall-18959947_3752</t>
  </si>
  <si>
    <t>Воскресная школа Кондопожского прихода</t>
  </si>
  <si>
    <t> 10 мая — Молитвенное воскресенье
   Размышляли о молитве и воле Божьей</t>
  </si>
  <si>
    <t>https://vk.com/wall-18959947_3751</t>
  </si>
  <si>
    <t>Кондопожский евангелическо-лютеранский приход</t>
  </si>
  <si>
    <t xml:space="preserve">
 17 мая — 6 воскресенье после Пасхи
   Богослужение было посвящено теме: «Дух истины»</t>
  </si>
  <si>
    <t>https://vk.com/wall-18959947_3758</t>
  </si>
  <si>
    <t xml:space="preserve">
   Праздник Вознесения Христова — особенный день в году, потому что в память об этом событии названа наша церковь — духовный дом кондопожских лютеран.</t>
  </si>
  <si>
    <t>https://vk.com/wall-18959947_3754</t>
  </si>
  <si>
    <t> «Магия звука» — так назывался концерт классической гитары в исполнении Владимира Плешакова в лютеранской церкви Кондопоги </t>
  </si>
  <si>
    <t>https://vk.com/wall-18959947_3755
   https://vk.com/wall-18959947_3756</t>
  </si>
  <si>
    <t>Вознесение Господне Богослужение с Причастием.
   Тема: «Превознесённый Господь»</t>
  </si>
  <si>
    <t>https://vk.com/wall-18959947_3753</t>
  </si>
  <si>
    <t>21 июня отмечали День Иоанна Крестителя. Проповедовал диакон Данил Андреев.</t>
  </si>
  <si>
    <t>25.06.</t>
  </si>
  <si>
    <t>https://vk.com/wall-18959947_3787</t>
  </si>
  <si>
    <t xml:space="preserve">
   Воскресенье 24 мая - День Пятидесятницы</t>
  </si>
  <si>
    <t>https://vk.com/wall-18959947_3763</t>
  </si>
  <si>
    <t>7 июня — 1 воскресенье после Троицы
   Богослужение было посвящено теме: «Преходящие и вечные ценности».
   Диакон Валерий провёл службу и преподал Причастие.</t>
  </si>
  <si>
    <t>https://vk.com/wall-18959947_3776</t>
  </si>
  <si>
    <t>Среда в нашей церкви — день традиционной встречи вокруг Слова Божьего: читаем Библию ,поём любимые гимны , молимся </t>
  </si>
  <si>
    <t>https://vk.com/wall-18959947_3772</t>
  </si>
  <si>
    <t>Сегодня в день святого Николая в Улитиной Новинке отметили престольный праздник и 20-летие со дня первой литургии в новом храме св. Николая. </t>
  </si>
  <si>
    <t>26.05.</t>
  </si>
  <si>
    <t>https://vk.com/wall-18251211_28960</t>
  </si>
  <si>
    <t>24 июня  традиционная встреча в церкви. Назидаемся Словом Божиим, размышляем, молимся, поём любимые христианские гимны </t>
  </si>
  <si>
    <t>24.06.</t>
  </si>
  <si>
    <t>https://vk.com/wall-18959947_3786</t>
  </si>
  <si>
    <t>МОУ СОШ №1, МОУ СОШ №3, МОУ СОШ №7, МОУСОШ №8, Кяппесельская ОШ, Сунская ОШ, Кончезерская СОШ, Гирвасская СОШ, Спасогубская ОШ</t>
  </si>
  <si>
    <t>4 классы</t>
  </si>
  <si>
    <t>БФ "ДОБРЫНЯ" </t>
  </si>
  <si>
    <t> Жданов Сергей Юрьевич</t>
  </si>
  <si>
    <t>https://vk.com/id5762140</t>
  </si>
  <si>
    <t>94.99        Деятельность прочих общественных организаций и некоммерческих организаций, кроме религиозных и политических организаций</t>
  </si>
  <si>
    <t>Оказание помощи участникам СВО</t>
  </si>
  <si>
    <t>КРОО "Преодоление"</t>
  </si>
  <si>
    <t>Унукайнен Роман Викторович</t>
  </si>
  <si>
    <t>https://vk.com/kroo_preodolenie </t>
  </si>
  <si>
    <t>94.99 Деятельность прочих общественных организаций и некоммерческих организаций, кроме религиозных и политических организаций.Дополнительные виды деятельности не указаны</t>
  </si>
  <si>
    <t>Карельская региональная общественная организация помощи лицам, страдающим психическими расстройствами, их родственников и специалистов, работающих в сфере психического здоровья "Преодоление"</t>
  </si>
  <si>
    <t>КРОО "Бегущая  ОГНЕННАЯ ЛИСА"</t>
  </si>
  <si>
    <t>Кустов Евгений Сергеевич +79535441458</t>
  </si>
  <si>
    <t>https://vk.com/juoksevu_tulireboi</t>
  </si>
  <si>
    <t>Деятельность прочих общественных организаций и некоммерческих организаций, кроме религиозных и политических организаций (94.99)</t>
  </si>
  <si>
    <t>Спортивные мероприятия</t>
  </si>
  <si>
    <t>КРМОО «Белия»</t>
  </si>
  <si>
    <t>Председатель
   Картышев Артём Алексеевич</t>
  </si>
  <si>
    <t>https://vk.com/rkbelia?w=club225999123</t>
  </si>
  <si>
    <t>Деятельность молодежных объединений (94.99.5)</t>
  </si>
  <si>
    <t>Занимается деятельность молодежный объединений</t>
  </si>
  <si>
    <t>Культура в Кондопожском муниципальном районе Постановление АКМР от 22.08.2024 № 853</t>
  </si>
  <si>
    <t>Культура в Кондопожском городском поселении Постановление АКМР от 29.09.2025 № 1288</t>
  </si>
  <si>
    <t>Имущественная поддержка</t>
  </si>
  <si>
    <t>1. Кондопожское отделение Карельского союза бывших малолетних узников фашистских концлагерей – договор от 23.12.2008 б/н на неопределенный срок.
   2. Кондопожская районная организация инвалидов КРО ВОИ –договор  от 23.12.2023 б/н на неопределенный срок.
   3. Карельская региональная общественная организация помощи лицам, страдающим психическими расстройствами, их родственников и специалистов, работающих в сфере психического здоровья «Преодоление». Договор безвозмездного пользования муниципальным недвижимым имуществом 30.12.2020г.
   продлен с 31.12.2022г.  сроком на 10 лет.
   4. Карельская региональная общественная организация содействия укреплению здоровья и развития личности «Бегущая огненная лиса» Договор безвозмездного пользования муниципальным недвижимым имуществом 07.04.2021 г. продлен с 08.04.2022 г. до 08.04.2026г.5. 5.Совет ветеранов Кондопожского муниципального района
   6. КРОО «Ветераны боевых действий»
   7. АНО СО «БЛАГО»
   - в аренду на льготных условиях;
   - безвозмездно: АНО СО «БЛАГО»	Договор безвозмездного пользования от 01.11.2018
   8.МОО «Кондопожский Мото клуб»	Договор безвозмездного пользования от 25.02.2013
   9.КРМОО «ИЛВЕС» (Рысь)	Договор безвозмездного пользования от 17.06.2020
   10.КРОО Клуб любителей полного привода «Внедорожник» Договор безвозмездного пользования от 08.10.2013
   11.Благотворительный фонд «Добрыня» - решение Совета Кондопожского муниципального района от 13.12.2023г.
   12. КРМОО «Белия» Деятельность молодежных объединений. Решение  Совета Кондопожского Муниципального Района XV заседания от 23 июля 2025 г. № 8 города Кондопога «О согласовании передачи муниципального имущества КМР в безвозмездное пользование КРМОО «Белия»  Договор от 20.10.2025г.
   13. Общественная организация «Анонимные алкоголики» Республики Карелия –договор от 01.08.2025 на 5 лет.</t>
  </si>
  <si>
    <t>Информационно - методическая и консультационная поддержка</t>
  </si>
  <si>
    <t> безвозмездно</t>
  </si>
  <si>
    <t>Молодежный Совет при Главе Администрации Кондопожского муниципального района</t>
  </si>
  <si>
    <t>Содействие в поддержке общественно полезных инициатив молодежи города.Участие в формировании и повышении правовой активности и  политической культуры молодежи города.Повышение интереса молодежи к работе органов местного самоуправления города Кондопога.Представление интересов молодежи в органах местного самоуправления города Кондопога.Обеспечение взаимодействия органов местного самоуправления города Кондопога с молодежью города и молодежными объединениями.Привлечение молодежи города к обсуждению вопросов, касающихся экономического, общественно-политического, культурного и социального развития города</t>
  </si>
  <si>
    <t>Федоренко Анастасия Николаевна - председатель</t>
  </si>
  <si>
    <t>-Оказание волонтерской помощи членам семей участников СВО.-Организация встречи с ребятами из детского дома совместно с православным приходом
-Участие в городских субботниках
 -Участие в организации голосования в федеральной программе «Формирование комфортной городской среды»
 -Организация заседаний с представителями Молодёжного правительства республики Карелия, Детским Советом при уполномоченном по правам ребенка Республики Карелия и с депутатом Законодательного собрания РК и руководителем волонтерского центра Артемом Валюком.
 -Организация праздника, посвященного «Дню лицеиста».-Организация опроса ко Дню трезвости в рамках популяризации здорового образа жизни.-Организация с КРОО и с Олимпийским Советом Республики Карелия провели «День зимних видов спорта».-Оказание волонтерской помощи в приюте для животных «Вместе».-Провели мероприятие в центре помощи детям «Надежда». Организовываем творческие станции: рисование, танцы и оригами.-Принимали участие в военно-патриотическом фестивале ЭпохаГероев, открытие Года Защитника Отечества и мн.др.</t>
  </si>
  <si>
    <t>https://vk.com/molodezh_kondopogi?trackcode=1273d2d2JKBzfjeIxyHQXMMobNKDLgNz1NJ_8qqrLHO7c4eOJ0SPwYr16oerWMdU2Cdf3IgdMWnk3H3qqbc2c6p52PpGJg</t>
  </si>
  <si>
    <t xml:space="preserve">Координационный совет при Главе АКМР по взаимодействию с Общероссийским общественно – государственным движением детей и молодежи «Движение первых»
</t>
  </si>
  <si>
    <t>1.Обеспечение взаимодействия между органами местного самоуправления, общественными объединениями и другими организациями Кондопожского муниципального района по вопросам содействия развитию Движения Первых.
2. организация участия Администрации Кондопожского муниципального района и&amp;amp;nbsp; МКУ «Управление&amp;amp;nbsp; образования и культуры» в деятельности местного и первичных отделений Движения Первых.</t>
  </si>
  <si>
    <t>Брянгин Павел Федорович      Председательместного отделения Общероссийского общественно – государственного движения детейи молодёжи «Движение первых»</t>
  </si>
  <si>
    <t>1.Об    утверждении Положения и состава Координационного Совета при Главе Администрации Кондопожского муниципального района по взаимодействию с Общероссийским общественно-государственным движением детей и молодежи "Движение первых".
2.Знакомство с деятельностью местного отделения «Движения первых».
3.Направления взаимодействия членов координационного совета с местным отделением «Движения первых».</t>
  </si>
  <si>
    <t>https://vk.com/molodezh_kondopogi?search_track_code=43a607ffnXZQIghHnTzTRwHK1sHuOQEj4xACmUjOlQxLyxWW30bfvNb8r9krsANoPYyKmKpobxHjDgXxSaM</t>
  </si>
  <si>
    <t>1. Ансамбль украинской народной песни «Мрия»</t>
  </si>
  <si>
    <t>Ефремов Артур Александрович</t>
  </si>
  <si>
    <t>8-911-405-05-45</t>
  </si>
  <si>
    <t>удовлетворительное</t>
  </si>
  <si>
    <t>участие в мероприятиях, посвященных памятным датам</t>
  </si>
  <si>
    <t>2. Общество русской культуры «Северное сияние»</t>
  </si>
  <si>
    <t>Нестеров Сергей Александрович</t>
  </si>
  <si>
    <t>186930, Республика Карелия, ул. Антикайнена, д. 13,  8-921-224-43-21</t>
  </si>
  <si>
    <t>3. Татаро-башкирское общество «Фирюза»</t>
  </si>
  <si>
    <t>Нафигина Ильфания Нажметдиновна</t>
  </si>
  <si>
    <t>186930, Республика Карелия, ул. Антикайнена, д. 13, 8-921-222-27-86</t>
  </si>
  <si>
    <t>4. Общество карельской культуры «Vienan»</t>
  </si>
  <si>
    <t>Филиппова Юлия Михайловна</t>
  </si>
  <si>
    <t>8-921-522-37-12</t>
  </si>
  <si>
    <t>Организация мероприятий для детей</t>
  </si>
  <si>
    <t>5. Народный карельский фольклорный коллектив «Хете»</t>
  </si>
  <si>
    <t>Смирнов Максим Юрьевич</t>
  </si>
  <si>
    <t>участие в мероприятиях , посвященных памятным датам</t>
  </si>
  <si>
    <t>6. Автономная некоммерческая организация «Прялка»</t>
  </si>
  <si>
    <t>Добродеева Татьяна Васильевна</t>
  </si>
  <si>
    <t>186930, Республика Карелия, городКостомукша, пр-кт Горняков, д. 2а                                                             8-921-469-59-31</t>
  </si>
  <si>
    <t xml:space="preserve"> -</t>
  </si>
  <si>
    <t>7. Карельская региональная общественная организация «Фонд Архиппы Перттунена»</t>
  </si>
  <si>
    <t>Митина Мария Андреевна</t>
  </si>
  <si>
    <t>186932, Республика Карелия, Костомукшский р-н, г. Костомукша, Летняя ул., д. 40</t>
  </si>
  <si>
    <t>8. Автономная некоммерческая организация «Этноцентр карельской культуры Виена (Беломорская Карелия)»</t>
  </si>
  <si>
    <t>186942, Республика Карелия, д Вокнаволок, Набережная ул, д. 17а, кв. 1, 89114167609</t>
  </si>
  <si>
    <t>9. Автономная некоммерческая организация Этнокультурный центр «Северия»</t>
  </si>
  <si>
    <t>Шаклеина Ольга Юрьевна</t>
  </si>
  <si>
    <t>186930, Республика Карелия, г. Костомукша, ул Надежды, д.5, 89216626870            </t>
  </si>
  <si>
    <t>10. Немецкое национальное общество</t>
  </si>
  <si>
    <t>Лоренц Людмила Федоровна</t>
  </si>
  <si>
    <t>8-921-018-14-73</t>
  </si>
  <si>
    <t>11. Общественная организация «Еврейское общество «Шабес»</t>
  </si>
  <si>
    <t>Перемитько Павел Николаевич</t>
  </si>
  <si>
    <t>8-921-465-16-62</t>
  </si>
  <si>
    <t>12. Карельский танцевальный коллектив “Tuulitar”</t>
  </si>
  <si>
    <t>Мухотина Евгения Степановна</t>
  </si>
  <si>
    <t>13. Фольклорная группа "Катая"</t>
  </si>
  <si>
    <t>Перттунен Людмила Ивановна</t>
  </si>
  <si>
    <t>д. Вокнаволок, ул. Перттунена, д. 14</t>
  </si>
  <si>
    <t>1. Местная религиозная организация общины города Костомукши Республики Карелия Церкви христиан адвентистов седьмого дня</t>
  </si>
  <si>
    <t>Пастор     Корсунский Александр Борисович</t>
  </si>
  <si>
    <t>186930, Республика Карелия, город Костомукша, ул. Ленина, д.8, под.5</t>
  </si>
  <si>
    <t>-</t>
  </si>
  <si>
    <t>2. Религиозная организация «Евангелическо-лютеранский приход г. Костомукша»</t>
  </si>
  <si>
    <t>Настоятель     Саволайнен Андрей Иосифович</t>
  </si>
  <si>
    <t>186930, Республика Карелия, город Костомукша, ул. Ленина, д.28, кв.17</t>
  </si>
  <si>
    <t>3. Местная религиозная организация православный Приход Троицкого храма города Костомукши Костомукшской Епархии Русской Православной Церкви (Московский Патриархат)</t>
  </si>
  <si>
    <t>Епископ Борис     (Баранов Михаил Михайлович)</t>
  </si>
  <si>
    <t>186931, Республика Карелия, город Костомукша, Советская ул., д. 20</t>
  </si>
  <si>
    <t>Приписной к Покровскому Храму (пока только юридический)</t>
  </si>
  <si>
    <t>удовлетворительная</t>
  </si>
  <si>
    <t>4. Местная религиозная организация православный Приход Спасо-Преображенского собора города Костомукши Костомукшской Епархии Русской Православной Церкви (Московский Патриархат)</t>
  </si>
  <si>
    <t>5. Местная религиозная организация православный Приход храма Святых преподобных Сергия и Германа Валаамских г. Костомукша Костомукшской Епархии Русской Православной Церкви (Московский Патриархат)</t>
  </si>
  <si>
    <t>Иеромонах Юлиан     (Токарев Владимир Петрович)</t>
  </si>
  <si>
    <t>186931, Республика Карелия, город Костомукша, ул. Строителей, д. - к. -, кв. -</t>
  </si>
  <si>
    <t>6. Местная религиозная организация православный Приход Покровского храма города Костомукши Костомукшской Епархии Русской Православной Церкви (Московский Патриархат)</t>
  </si>
  <si>
    <t>Иеромонах Мануил     (Полищук Андрей Александрович)</t>
  </si>
  <si>
    <t>186930, Республика Карелия, город Костомукша, Советская ул., д.20
    4-43-52</t>
  </si>
  <si>
    <t>7. Местная религиозная община мусульман г. Костомукша Республики Карелия</t>
  </si>
  <si>
    <t>Председатель     Алиев Абдулмуслим Набиевич</t>
  </si>
  <si>
    <t>186931, Республика Карелия, город Костомукша, Ленинградская ул., д. 71
    89317005731</t>
  </si>
  <si>
    <t>8. Местная религиозная организация Костомукшская Церковь христиан веры евангельской</t>
  </si>
  <si>
    <t>Старший пастор    Зернов Никита Владимирович</t>
  </si>
  <si>
    <t>186931, Республика Карелия, город Костомукша, ул. Мира, д. 7/1
    89114225187</t>
  </si>
  <si>
    <t>9. Местная религиозная организация Вокнаволокская Церковь христиан веры евангельской</t>
  </si>
  <si>
    <t>Страший пастор     Карху Владимир Васильевич</t>
  </si>
  <si>
    <t>186931, Республика Карелия, город Костомукша, деревня Вокнаволок, ул. Перттунена, д.5</t>
  </si>
  <si>
    <t>10. Храм Божией Матери Будславской г. Костомукши</t>
  </si>
  <si>
    <t>Цымляков Михаил Леонидович</t>
  </si>
  <si>
    <t>186931, Республика Карелия, город Костомукша, ул. Надежды, 2А,          </t>
  </si>
  <si>
    <t>1. Хуторское казачье общество "Костомукшское"</t>
  </si>
  <si>
    <t>Шлемов Виктор Александрович</t>
  </si>
  <si>
    <t>186931, Республика Карелия, г. Костомукша, пос.Заречный, ул.Геологов, д.5, 89114030478</t>
  </si>
  <si>
    <t>2. Станичное казачье общество "Станица Покровская" Юртового казачьего общества "Георгиевское" Отдельского казачьего общества Республики Карелия</t>
  </si>
  <si>
    <t>Передерий Владимир Вячеславович</t>
  </si>
  <si>
    <t>186930, Республика Карелия, г Костомукша, пр-кт Горняков, д. 2в, кв. 5 ком. 332, 89116617964</t>
  </si>
  <si>
    <t>Министерство национальной и региональной политики РК</t>
  </si>
  <si>
    <t>Министерством национальной и региональной политики РК</t>
  </si>
  <si>
    <t>не предоставлялись</t>
  </si>
  <si>
    <t>Администрация Костомукшского муниципального округа</t>
  </si>
  <si>
    <t>Заместитель главы администрации Костомукшского городского округа по социальным вопросам – Король Наталья Леонидовна</t>
  </si>
  <si>
    <t>186930, Республика Карелия, г. Костомукша , ул. Строителей, д. 5,  Тел. 89116650440;   nachkult@msu.kostomuksha-rk.ru</t>
  </si>
  <si>
    <t>Администрация Костомукшского гмуниципального округа</t>
  </si>
  <si>
    <t>Главный специалист по культуре администрации Костомукшского городского округа – Ванюкова Ирина Валентиновна</t>
  </si>
  <si>
    <t>186930, Республика Карелия, г. Костомукша , ул. Строителей, д. 5,  тел. 89116608759,  speckult1@msu.kostomuksha-rk.ru</t>
  </si>
  <si>
    <t>Постановление администрации Костомукшского муниципального округа от 26 февраля № 130 "Об утверждении Плана мероприятий по реализации Стратегии государственной национальной политики Российской Федерации на период до 2036 года на территории Костомукшского муниципального округа на период 2026-2028 годы"</t>
  </si>
  <si>
    <t>Распоряжение администрации Костомукшского муниципального округа от 28.12.2024 г. № 765 "Об утверждении Плана мероприятий по
социально-культурной адаптации иностранных граждан  на территории Костомукшского городского округа на 2025-2027 годов</t>
  </si>
  <si>
    <t>Муниципальная программа  "Развитие культуры на территории Костомукщского муниципального округа</t>
  </si>
  <si>
    <t>Постановление администрации Костомукшского муниципального округа от  02.02.2026 г. № 59</t>
  </si>
  <si>
    <t>1. Мероприятие «Организация
деятельности клубных формирований и формирований самодеятельного народного творчества»                             2. Меропритие «Организация и проведение культурно-массовых мероприятий»;                                                3. Меропритие «Гармонизация межнациональных, межрелигиозных и
межэтнических отношений»</t>
  </si>
  <si>
    <t>Финансирование заложено в основную деятельность учреждений, подведомственных администрации Костомукшского муниципального  округа</t>
  </si>
  <si>
    <t>Весенний концерт, организованный преподавателями МКУ ДО КМО "ДМШ им. Г.А. Вавилова"</t>
  </si>
  <si>
    <t>30 апреля в детском саду «Солнышко» прошёл весенний концерт, который стал настоящим уроком прекрасного</t>
  </si>
  <si>
    <t>МКУ ДО КМО "ДМШ им. Г.А. Вавилова"</t>
  </si>
  <si>
    <t>Весеннее вдохновение, концерт обучающих ся МКУ ДО КМО "ДМШ им. Г.А. Вавилова"</t>
  </si>
  <si>
    <t>29 апреля в нашей Гимназии царила особенная атмосфера — здесь прошли два весенних концерта, подаривших слушателям настоящий праздник музыки. В Зале Гимназии выступили учащиеся музыкальной школы, которые продемонстрировали высокий уровень мастерства и любовь к своему делу.</t>
  </si>
  <si>
    <t>Игра "В поисках пионерского галстука"</t>
  </si>
  <si>
    <t>Пионерский галстук — символ дружбы, смелости и взаимопомощи — объединил ребят в игре «В поисках пионерского галстука».</t>
  </si>
  <si>
    <t>СОШ №2, Движение первых</t>
  </si>
  <si>
    <t>Чистота и порядок на территории колледжа — залог комфортной учебной среды</t>
  </si>
  <si>
    <t>В мае студенты и преподаватели приняли участие в традиционных субботниках по уборке территории колледжа.Это мероприятие стало не только важным вкладом в благоустройство нашего учебного заведения, но и прекрасной возможностью для сплочения коллектива и укрепления командного духа</t>
  </si>
  <si>
    <t>ГБПОУ РК «Костомукшский политехнический колледж»</t>
  </si>
  <si>
    <t>Зимняя лимнологическая школа-практика</t>
  </si>
  <si>
    <t>6 апреля в Костомукше стартовала Зимняя лимнологическая школа-практика, организованная Научно-образовательным центром Института водных проблем Севера КарНЦ РАН при сотрудничестве с Костомукшским заповедником и Карельским институтом развития образования.</t>
  </si>
  <si>
    <t>Отдел образования администрации КМО, заповедник "Костомукшский"</t>
  </si>
  <si>
    <t>12 июня День России</t>
  </si>
  <si>
    <t>12 июня в КСЦ «Дружба» состоялась праздничная программа «Славься, Русь! Ты у нас одна!», посвящённая Дню России.</t>
  </si>
  <si>
    <t>КСЦ "Дружба"</t>
  </si>
  <si>
    <t>День защиты детей</t>
  </si>
  <si>
    <t>евчонки и мальчишки из детских садов Костомукши отметили День защиты детей в КСЦ «Дружба»!</t>
  </si>
  <si>
    <t>Праздничный концерт, посвященный 9 мая</t>
  </si>
  <si>
    <t>праздничный концерт
"Я ПИШУ ТЕБЕ С ВОЙНЫ"
в постановке творческих коллективов и артистов
Культурно-спортивного центра "Дружба" и города.</t>
  </si>
  <si>
    <t>игра «Л-квиз», посвящённая 81-й годовщине Великой Победы.</t>
  </si>
  <si>
    <t>Семьи, друзья и коллеги объединились в 8 команд, чтобы вместе вспомнить ключевые события, имена героев и символы эпохи, ответив на вопросы о военных песнях, фильмах и исторических фактах</t>
  </si>
  <si>
    <t>Диктант "Победы</t>
  </si>
  <si>
    <t>В Костомукше аботало шесть площадок на базе школ, включая вокнаволокскую, а также в Центре внешкольной работы (ул. Калевала, 13): именно здесь диктант смогут написать все желающие, нужно только обязательно зарегистрироваться на странице акции диктантпобеды.рф. В 11:30 – сбор участников и инструктаж, в 12:00 – начало диктанта.</t>
  </si>
  <si>
    <t>отдел образования администрации КМО</t>
  </si>
  <si>
    <t>Концертная прграмма "В единстве народав - сила страны"</t>
  </si>
  <si>
    <t>Концерт, в рамках Года единства народов России, направленный на сохранение и укрепление межнациональных связей.</t>
  </si>
  <si>
    <t>МБУ КМО "ЦКР"Среда"  - Дом Деревни Вокнаволок </t>
  </si>
  <si>
    <t>Весенняя программа "В кругу семьи"</t>
  </si>
  <si>
    <t>Праздничная программа, ориентированная на совместный семейный досуг .</t>
  </si>
  <si>
    <t>МБУ КМО ЦКР "Среда" г. Костомукша ул. Надежды д.5</t>
  </si>
  <si>
    <t>Театральная постановка студии актерского мастерства для детей "Искра"</t>
  </si>
  <si>
    <t>Детский драматический спектакль "Дверь в тепло" , направленный на формирование  и укреплению традиционных  ценностей. </t>
  </si>
  <si>
    <t>Встреча участников проекта "Резиденция волонтеров культуры"</t>
  </si>
  <si>
    <t>Тематическая встреча, направленная на формирование общероссийской гражданской идентичности, воспитание традиционно-духовно -нравственных ценностей.</t>
  </si>
  <si>
    <t>Шахматный турнир ко Дню России</t>
  </si>
  <si>
    <t>Сеанс одновременной игры в шахматы.</t>
  </si>
  <si>
    <t>Мастер-класс ко Дню России</t>
  </si>
  <si>
    <t>Совместная коллективное творчество детей и врослых "День России: украшаем вместе"</t>
  </si>
  <si>
    <t>Праздичное мероприятие, направленное на укрепление единства российской нации и этнокультурного согласия. </t>
  </si>
  <si>
    <t>Мемориальное событие. Всероссийская акция "Свеча памяти", "Минута молчания", тематический кинопоказ. </t>
  </si>
  <si>
    <t>Бесплатные кинопоказы посвящённые празднику "День космонавтики"</t>
  </si>
  <si>
    <t>09.04.2026, 10.04.2026</t>
  </si>
  <si>
    <t>Бесплатные кинопоказы для школьников и студентов города. </t>
  </si>
  <si>
    <t>Бесплатный кинопоказ посвящённый празднику День России</t>
  </si>
  <si>
    <t>Бесплатный кинопоказ художественного фильма для жителей города Костомукша, посвящённый Дню России</t>
  </si>
  <si>
    <t>Фестиваль «День Молодёжи» реализуется в рамках программы «Регион для молодых» нацпроекта «Молодёжь и дети» в Республике Карелия в 2026 году</t>
  </si>
  <si>
    <t>МБУ КМО ЦКР "Среда" г. Костомукша ул. Надежды д.6</t>
  </si>
  <si>
    <t>Концерт "В единстве народов сила страны"</t>
  </si>
  <si>
    <t>Концерт, который объединил поколения и напомнил: наша сила - в дружбе, сплоченности и любви к Родине.</t>
  </si>
  <si>
    <t>Воспитатели дошкольной группы, педагог дополнительного образования</t>
  </si>
  <si>
    <t>ВСТРЕЧА НА ВЫСШЕМ УРОВНЕ</t>
  </si>
  <si>
    <t>10 июня у волонтеров города состоялась встреча с заместителем Премьер - министра Правительства Республики Карелия по социальным вопросам Подсадник Ларисой Анатольевной.
На встрече присутствовали также глава администрации КМО Дмитриев Александр Николаевич, председатель Совета КМО Соболева Елена Михайловна, заместитель главы администрации КМО по социальным вопросам Король Наталья Леонидовна.</t>
  </si>
  <si>
    <t>админситрация КМО</t>
  </si>
  <si>
    <t>Фотовыставка "История карельского народного фольклорного коллектива "Хете"</t>
  </si>
  <si>
    <t>16.04.-23.04.2026</t>
  </si>
  <si>
    <t>Школьникам рассказали о истории создания коллектива "Хете", о его деятельности, задачах, которые ставит перед собой коллектив. Интерактивные игры погрузили ребят в атмосферу народных праздников и обрядов. Это позволило детям почувствовать себя частью живой традиции и понять, насколько важна культура предков.</t>
  </si>
  <si>
    <t>Добродеева И.А., Смирнов М.Р., Ивахно Е.В., Плишко Е.Н. https://vk.com/club148138312?w=wall-218792629_1102</t>
  </si>
  <si>
    <t>Встреча 1К,2К классов в Центральном центре с национальными сообществами города</t>
  </si>
  <si>
    <t>Ароматы весны.
   И пели, и танцевали, и поиграли, и ароматный чай попили с восточными сладостями🍵🍰🍖
   ✅Весенним днём 13 марта в Центральной библиотеке на интерактивном мероприятие было весело и познавательно. Учащиеся 1К и 2К классов Пушкинской школы вместе с татаро-башкирским обществом «Фирюза», литературной гостиной "Гармония" и сотрудниками Центральной библиотеки встречали Навруз - восточный Новый год!</t>
  </si>
  <si>
    <t>Выгляндалова Лидия Викторовна, Плишко Елена Николаевна, КР 1К, 2К классов, и национальные сообщества города. Ссылка: https://vk.com/wall-148138312_9293</t>
  </si>
  <si>
    <t>Телемост с активистов школы  с Республикой Крым</t>
  </si>
  <si>
    <t>Активисты Пушкинской школы приняли участие в телемосте со школой из Республики Крым, который был организован в Первой школе в честь 12-летней годовщины Воссоединения Крыма с Россией </t>
  </si>
  <si>
    <t>Топчая Оксана Александровна, советник по воспитанию. Ссылка:https://vk.com/wall-148138312_9300</t>
  </si>
  <si>
    <t>Мероприятие для 5А и 5К классов, посвященное Дню православной книге, с участием Костомукшской епархии иеромонахом Мануилом</t>
  </si>
  <si>
    <t>Сегодня, 19 марта, в Центральной библиотеке для учащихся 5 «А» и 5 «К» классов школы №2 прошло познавательное мероприятие, посвященное Дню православной книги. Особым гостем встречи стал руководитель отдела образования и катихизации Костомукшской епархии — иеромонах Мануил (Полещук)</t>
  </si>
  <si>
    <t>Хинконен Л.И., Демидова Т.А., КР 5А,5К классов совместно с Центральной библиотекой, а такжн с Коостомукшским иеромонахом Мануилом. Ссылка:https://vk.com/wall-148138312_9325</t>
  </si>
  <si>
    <t>Театральная мастерская в КЦР "Среда"</t>
  </si>
  <si>
    <t>Накануне Международного дня театра школьный театр «Родники» | Школа №2 Им. А.С.Пушкина стал частью большого городского события «Театральная мастерская».    ✨Встреча, организованная муниципальным координатором проекта «Навигаторы детства» КМО Людмилой Фирсовой , объединила под своим крылом все театральные студии города. Это был настоящий праздник мастерства, где юные артисты смогли не только обменяться опытом, но и подружиться.</t>
  </si>
  <si>
    <t>Грудцына Анастасия Васильевна, рук. школьного театра "Родники", Топчая О.А., Сорокина Т.А.-советники по воспитанию в школе. Представители Движения Первых. Ссылка: https://vk.com/wall-148138312_9360</t>
  </si>
  <si>
    <t> Школьный проект "Культурный код народов России.Калмыкия".</t>
  </si>
  <si>
    <t>5 "Б" класс погрузились в мир традиционных калмыцких игр. Они узнали, как эти игры, многие из которых тесно связаны с кочевым образом жизни и скотоводством, не только развивали ловкость, меткость и выносливость, но и способствовали формированию важных трудовых навыков.Ребята узнали много нового о национальных блюдах и традициях Калмыкии .Кульминацией стала дегустация настоящего калмыцкого чай.</t>
  </si>
  <si>
    <t xml:space="preserve">МБОУ КГО Гимназия г.Костомукша </t>
  </si>
  <si>
    <t>Школьный проект "Культурный код народов России. Татарстан"</t>
  </si>
  <si>
    <t>5 "А" класс совершил маленькое путешествие в Татарстан. Они узнали, что татары - одни из самых многочисленных народов нашей страны. Они рассказали:
   — о географии Татарстана и древнем Казанском кремле (объекте ЮНЕСКО!);
   — о символах республики - флаге, гербе с крылатым барсом и значении зелёного цвета;
   — о культуре: Сабантуе, курае, чак-чаке и эчпочмаке;
   — о религии, мечети Кул-Шариф и традиционных костюмах.
   А потом мы смотрели фильм об истории появления народа. </t>
  </si>
  <si>
    <t>Мастер-классе "Пасхальный декупаж на спиле березы"</t>
  </si>
  <si>
    <t>Под руководством опытного мастера Ларисы Васильевны Мироновой дети с энтузиазмом взялись за дело. Деревянные спилы, яркие салфетки, нежные ленточки – все это стало материалом для создания оригинальных пасхальных украшений. Декупаж оказался не только красивым, но и очень интересным процессом, который ребята освоили с большим удовольствием. В итоге каждый ученик создал свое уникальное пасхальное творение</t>
  </si>
  <si>
    <t>Торжественная церемония «Мы — граждане России» </t>
  </si>
  <si>
    <t>Перед началом церемонии ребята приняли участие в небольшом патриотическом квизе, проверив свои знания об истории паспорта.Директор школы, Ирина Валентиновна Осипенко, лично вручила каждому памятную обложку с символикой России и экземпляр Конституции.Теперь паспорт точно не помнётся, а права и обязанности всегда будут под рукой</t>
  </si>
  <si>
    <t>Выставка "Наследие!</t>
  </si>
  <si>
    <t>В Год единства народов России в библиотеке Гимназии открыт новый уголок, посвященный богатому наследию традиционных ремесел и культуры народов России. Здесь вы сможете погрузиться в завораживающий мир карельских кукол, рассмотреть изящество старинных головных уборов и открыть для себя множество удивительных фактов о многогранной культуре нашей страны. </t>
  </si>
  <si>
    <t>Тематический педсовет «Патриотическое воспитание: новые воспитательные технологии в контексте семьи и школы. Пути эффективного сотрудничества в современных условиях»</t>
  </si>
  <si>
    <t>Педаогический тематический совет был посвящен вовпросам воспитания современных подростков. В том числе свой доклад представила социальный педагог школы, которая рассказала как на примере семьи необходимо добиваться среди подростков уважения и принятия людей разных национальностей и как работать в сотрудничестве семья и школа для укрепления единства народов России</t>
  </si>
  <si>
    <t>МБОУ КМО "СОШ №3"</t>
  </si>
  <si>
    <t>Слёт межрегионального проекта юных исследователей истории Отечества «Память и время» г. Москва</t>
  </si>
  <si>
    <t>23-26 апреля</t>
  </si>
  <si>
    <t>Очередной слет межрегионального проекта был посвящен Гоуд единства народов России. Наша школа представила экскурс в народность саамов, проживающих на территории нашей страны.</t>
  </si>
  <si>
    <t>МБОУ КМО "СОШ №3" в сотрудничестве с "Школа 1501" г. Москва</t>
  </si>
  <si>
    <t>Неделя психологии</t>
  </si>
  <si>
    <t>20-24 апреля</t>
  </si>
  <si>
    <t>В рамках недели проходили тренинги "Если мы едины- мы непобедимы!" в 8, 10 классах. Цель тренинга- сформировать у молодог поколения понимание важности единства для достижения общих целей, укрепить духовно-нравственные отношения в группе, углубить и уточнить представления о Родине — России; расширить знания о государственных праздниках; развить коммуникативные навыки и умения взаимодействовать в команде; воспитать толерантное отношение к представителям других национальностей, а также к сверстникам, родителям и другим людям; 
   Таким образом, тренинг направлен на формирование у участников чувства принадлежности к общему делу, развитие патриотизма, интернационализма и умения работать в коллективе</t>
  </si>
  <si>
    <t>Интерактивное мероприятие «Умелые руки не знают скуки!»</t>
  </si>
  <si>
    <t>Центральная библиотека в рамках Недели детской книги провела мероприятие под названием «Умелые руки не знают скуки», которое погрузило юных исследователей в захватывающий мир русских народных промыслов. Дети отправились в яркое путешествие по истории русской росписи, узнав о трех удивительных стилях – хохломе, гжели и дымковской росписи. А на мастер-классе каждый ребенок смог стать настоящим мастером, раскрасив свою собственную деревянную игрушку.</t>
  </si>
  <si>
    <t>МБУ "МА и ЦБ"</t>
  </si>
  <si>
    <t>Квест «Этно-путешествие: мозаика России»</t>
  </si>
  <si>
    <t>Центральная библиотека в рамках Недели детской книги провела для школьников Квест "Этно-путешествие:мозаика России". Разделившись на команды, исследователи отправились в захватывающий квест по тематическим станциям – команды научились карельским танцам, побывали на экспозиции музея, вспомнили, что знают о сказках, а также ответили на вопросы викторины о России. Кульминацией мероприятия стало совместное складывание мозаики, символизирующей единство и богатство нашей страны. И, конечно же, какой же праздник без угощений! Мы наслаждались ароматным чаем, традиционными карельскими калитками и румяными пирогами.</t>
  </si>
  <si>
    <t>Интерактивная программа «Карта детства: путешествие по России». </t>
  </si>
  <si>
    <t>Центральная библиотека в рамках Недели детской книги провела для школьников интерактивную программу "Карта детства: путешествие по России". На мероприятие к ребятам пришли участники литературной гостиной «Гармония». Литературные энтузиасты нашего города и местные поэты раскрыли свои таланты, поделившись проникновенными стихами, которые перенесли нас в самые разные уголки России. Литературная гостиная читала сказки разных народов России и вместе с ребятами виртуально путешествовали по Карелии, Сибири, Приволжью, Кавказу и Уралу.</t>
  </si>
  <si>
    <t>Этно-квест "Тропою Дружбы"</t>
  </si>
  <si>
    <t>Центральная библиотека вместе с национальными сообществами города ярко и гостеприимно встретила гостей Всероссийской акции «Библионочь — 2026». Одним из мероприятий стало этно-путешествие «Тропою дружбы».  Ученики 1 «К» класса МБОУ КМО "СОШ №2 им. А.С.Пушкина"  открыли для себя удивительный мир народных сказок, старинных игр и добрых традиций разных уголков России.</t>
  </si>
  <si>
    <t>Этно-квиз «Народы большой страны»</t>
  </si>
  <si>
    <t>17.04.2026 г. - 18.04. 2026 г.</t>
  </si>
  <si>
    <t>В рамках Всероссийской акции «Библионочь — 2026» обучающиеся 10 класса МБОУ КМО "СОШ №2 им. А.С.Пушкина" и  Ляскельской средней школы проверили свою эрудицию в этно-квизе «Народы большой страны». Вопросы об этническом многообразии России и самобытной карельской культуре заставили участников проявить смекалку и проявить командный дух!</t>
  </si>
  <si>
    <t>Литературно-гастрономическое шоу      "Еда со смыслом" </t>
  </si>
  <si>
    <t>Познавательно-развлекательная программа в рамках акции "Библионочь-2026", где каждое национальное сообщество творчески представляло самостоятельно приготовленное традиционное блюдо через призму литературы, за которым последовала дегустация.</t>
  </si>
  <si>
    <t>Концерт ансамбля украинской песни "Мрия" </t>
  </si>
  <si>
    <t>Ежегодный отчетный концерт прошел в рамках акции "Библионочь-2026", где коллектив представил новую уникальную концертную программу "Веснянi наспiвы" (Весенние напевы), которая раскрывает украинскую песенность на срезе от XVII до XX веков.</t>
  </si>
  <si>
    <t>Интерактивная программа "За чашкой чая с карелом" </t>
  </si>
  <si>
    <t>Иммерсивное представление с участием народного карельского фольклорного коллектива "Хете" о традициях приготовления чая и проведения чаепития у карел.</t>
  </si>
  <si>
    <t>10 июня - день карельских рун</t>
  </si>
  <si>
    <t>Значимая дата для карельского народа.
Великое наследие оставили нам и Лённрот, создавший «Калевалу», и рунопевцы, от которых записаны руны, и коробейники, которые заинтересовали исследователей своими песнями.</t>
  </si>
  <si>
    <t>Общество карельской культуры Виена,</t>
  </si>
  <si>
    <t>8 июня - день Карелии!</t>
  </si>
  <si>
    <t>Мероприятие, посвященное Дню КРеспублики Креляарелии</t>
  </si>
  <si>
    <t>День народного костюма.</t>
  </si>
  <si>
    <t>6 июня на берегу озера Контокки отметили День народного костюма. Встречу для участниц «Женского круга» организовало общество карельской культуры «Виена».</t>
  </si>
  <si>
    <t>Ругоевские чтения</t>
  </si>
  <si>
    <t>17 июня, в день памяти народного карельского писателя Яакко Васильевича Ругоева, на месте его родового дома мы по традиции проводим Ругоевские чтения.</t>
  </si>
  <si>
    <t>Мероприятие, посвященное Дню рождения А.С. Пушкина</t>
  </si>
  <si>
    <t>Под мелодичный язык стихов Пушкина ребята рисовали портрет поэта и иллюстрации к любимым сказкам.</t>
  </si>
  <si>
    <t>Литературная гостинная "Читаемм Пушкина"</t>
  </si>
  <si>
    <t>В рамках Всероссийской акции «Великий и могучий», посвященной Дню русского языка ребята из Пушкинской школы отправились в путешествие по сказкам А.С.Пушкина на волшебном паруснике.</t>
  </si>
  <si>
    <t>Движение первых, СОШ №2</t>
  </si>
  <si>
    <t>Международный день музеев</t>
  </si>
  <si>
    <t>Первые из Вокнаволокской школы приняли участие во Всероссийской акции «Хранители времени», посвященной Международному дню музеев, и создали свой «Музей в миниатюре».</t>
  </si>
  <si>
    <t>Движение первых, ВСОШ</t>
  </si>
  <si>
    <t>АЗ БУКИ ВЕДИЯ</t>
  </si>
  <si>
    <t>В преддверии Дня славянской письменности и культуры для студентов группы МШ-25 преподаватель русского языка и литературы Анастасия Владимировна Демихова и советник директора по воспитанию Ирина Сергеевна Глазычева организовали захватывающий квиз «Аз Буки Ведия», посвященный развитию русского языка и выдающимся историческим личностям.</t>
  </si>
  <si>
    <t>акция «Сохраняя традиции»,</t>
  </si>
  <si>
    <t>Ребята собирали истории, делились легендами, показывали национальные образы и создавали целые выставочные пространства. А ещё выступали перед одноклассниками и рассказывали, почему важно уважать культурное наследие.</t>
  </si>
  <si>
    <t xml:space="preserve">Движение первых, </t>
  </si>
  <si>
    <t>Урок-квест по эпосу «Калевала»</t>
  </si>
  <si>
    <t>https://vk.ru/kostzap?w=wall-196035120_4481</t>
  </si>
  <si>
    <t>Заповедник Костомукшский</t>
  </si>
  <si>
    <t>"Танцевально-песенная программа "Как в тарину весну встречали"</t>
  </si>
  <si>
    <t xml:space="preserve"> концертно‑танцевальная программа
«Как в старину ВЕСНУ встречали» 
в постановке ансамбля народной песни "Отрада"
и детского фольклорного ансамбля "Отрадушка</t>
  </si>
  <si>
    <t>спектакль «ГЕРОИ, ПОХОЖИЕ НА НАС?</t>
  </si>
  <si>
    <t>молодёжное объединение «Лидер»
под руководством Валентины Бычковой
представит спектакль «ГЕРОИ, ПОХОЖИЕ НА НАС?..»
по мотивам поэмы Николая Гоголя «Мёртвые души.</t>
  </si>
  <si>
    <t>Спектакль "Мертвые души"</t>
  </si>
  <si>
    <t>Театр «Родники», который работает на базе Пушкинской школы, подготовил для горожан премьеру, спектакль «Мёртвые души» по мотивам поэмы Николая Гоголя.</t>
  </si>
  <si>
    <t>театр "Родники", СОШ №2</t>
  </si>
  <si>
    <t>Тотальный диктант</t>
  </si>
  <si>
    <t>Тотальный диктант, написали текст, посвящённый Александру Сергеевичу Пушкину</t>
  </si>
  <si>
    <t>Отдел образования Костомукшского муниципального округа</t>
  </si>
  <si>
    <t>Веселая карусель "День сказок"</t>
  </si>
  <si>
    <t>День сказок на летней площадке "Весёлая карусель" прошёл как один волшебный миг!</t>
  </si>
  <si>
    <t>МБОУ ДО КМО "ЦВР" 8(81459)70605</t>
  </si>
  <si>
    <t>ИГРАЕМ В КЮЮККЯ</t>
  </si>
  <si>
    <t>Сегодня ребята, изучающие карельский язык в Центре внешкольной работы и Гимназии,
познакомились с увлекательной карельской игрой кююккя (кар. kyykkä).</t>
  </si>
  <si>
    <t>занятие по топонимике родного края</t>
  </si>
  <si>
    <t>Топонимика — это наука о географических названиях. Она служит ключом к разгадке истории, культуры народов, особенностей окружающей среды. Названия рек, озер, гор и поселений хранят вековую память!</t>
  </si>
  <si>
    <t>Создание макета-реконструкции "Княжеская дружина обороняет деревню от печенегов"</t>
  </si>
  <si>
    <t>В течении двух  месяцев Ваня Ушкань из объединения "Путешествие в историю России" создавал своими руками макет-реконструкцию "Княжеская дружина обороняет деревню от печенегов". За время работы над макетом Ваня узнал много интересного о Древней Руси и очень увлёкся этим периодом истории нашей страны.</t>
  </si>
  <si>
    <t>выставка "Сила России - в дружбе народов"</t>
  </si>
  <si>
    <t>экскурсии по выставкам "Сила России - в дружбе народов" и "Кукла наряжается". Каждый день к нам в гости приходят малыши из детских садов города. Интересную экскурсию и замечательный мастер-класс по созданию куколки-берегини</t>
  </si>
  <si>
    <t>МБОУ ДО КМО "ЦВР" 8(81459)70606</t>
  </si>
  <si>
    <t>Диктант на карельском языке</t>
  </si>
  <si>
    <t>Межрегиональная акция, приуроченная ко Дню карельской и вепской письмнности. Приняли участие взрослое население и школьники.</t>
  </si>
  <si>
    <t>Министерство национальной и регионально политики РК</t>
  </si>
  <si>
    <t>Мероприятие ко Дню карельских рун</t>
  </si>
  <si>
    <t>Тематическая встреча  "Вьётся сказания кружево тонкое-славит карелию кантеле звонкое..."  в рамках которой знакток карельского языка  и культура Т.В.Тупина рассказала об истории происхождении кантеле, о некоторых моментах из жизни Э.Леннрота... В испонении фольклорной группы "Катая" прозвучали песни  на карельском языке</t>
  </si>
  <si>
    <t>МБУ КМО "ЦКР"Среда" Дом Деревни Вокнаволок </t>
  </si>
  <si>
    <t>Межрегиональная акция " Диктант на карельском языке"</t>
  </si>
  <si>
    <t>Позволило ученикам погрузиться в изучение богатого наследия Карелии, повышение интреса к родному языку. Развитие языковой грамотности.</t>
  </si>
  <si>
    <t>Учитель карельского языка</t>
  </si>
  <si>
    <t>Экскурсии для школьников, дошкольников, Регионального ресурсного центра "Навигаторы детства", родителей будущих первоклассников и гостей города</t>
  </si>
  <si>
    <t>01-04.-09.04.2026</t>
  </si>
  <si>
    <t>Гостям рассказали о истории музея, количестве представленных экспонатов, показали инвентарную книгу. Особое внимание было уделено экспозиции «Труд и быт карел в конце XIX — начале XX веков»: слушатели узнали о том, как жили наши предки, а также познакомились с самыми ценными предметами.</t>
  </si>
  <si>
    <t>Добродеева И.А., Лиукконен Н.В., Топчая О.А., Перттунен М.В., воспитатели д/с «Ауринко» https://vk.com/club80495680?w=wall-32178198_12013     https://vk.com/club80495680?w=wall-80495680_557</t>
  </si>
  <si>
    <t>Музейное занятие "Чашка вдохновения: мир чая и кофе"</t>
  </si>
  <si>
    <t>01.04..-08.04.2026</t>
  </si>
  <si>
    <t>Школьникам рассказали интересные факты о том, как появился чай в Карелии, а также о традициях чаепития. Дети познакомились с экспонатами - кофемолкой, лопаткой для обжаривания кофейный зерен, которые помогли ребятам узнать, как раньше люди готовили кофе.</t>
  </si>
  <si>
    <t>Добродеева И.А., Ефимова Е.Н., Сорокина Т.А., Чижова Р.А., Родионова А.А. https://vk.com/club148138312?w=wall-148138312_9386             https://vk.com/club148138312?w=wall-148138312_9362 </t>
  </si>
  <si>
    <t>Участие в Городском конкурсе чтецов «Голос Калевалы». </t>
  </si>
  <si>
    <t>Апрель 2026 г.</t>
  </si>
  <si>
    <t>Конкурс направлен на актулизацию культурного наследия региона. Участники конкурса совместно с наставником подготовили руны для выразительного чтения эпоса "Калевала"</t>
  </si>
  <si>
    <t>Добродеева И.А. https://vk.com/club80495680?w=wall-3584343_27450  https://vk.com/club80495680?w=wall-3584343_27409</t>
  </si>
  <si>
    <t>Муниципальная научно-исследовательская конференция "Будущее Карелии"</t>
  </si>
  <si>
    <t>4 марта на базе методического отдела Центр внешкольной работы состоялась муниципальная научно-исследовательская конференция «Будущее Карелии».
   В данной конференции принимали участие четверо учеников Пушкинской школы:
   🔸Волобоева Анастасия, 9Б класса, проект
   «Интерьерная диковинка», руководитель проекта - Старикова В. В.
   🔸Белогрудов Константин, 9К класс
   проект «Светильник в стиле Лофт», руководитель проекта - Алимпиева Н. В.
   🔸Степанец Милана, 10К класс,
   проект «Путешествие одной песни в культурно-языковом пространстве мировой культуры», руководитель проекта - Непочатых Л. И.,
   🔸Иванов Сергей, 10К класс, проект «Туристическая карта Карелии в экодизайне», руководитель проекта - Алимпиева Н. В.</t>
  </si>
  <si>
    <t>Старикова Виктория Викторовна, Алимпиева Надежда Валериевна, Непочатых Лидия Ивановна, руководители проекта, учитель технологии. Ссылка: https://vk.com/wall-148138312_9269</t>
  </si>
  <si>
    <t>Участие в конкурсе "Лучшее Первичное отделение". Викторина "Слово за слово" (о русском -языке), разработанная командой Первые Пушкинской школы</t>
  </si>
  <si>
    <t>Команда "Первые Пушкинской школы" продолжает участие в конкурсе на лучшее Первичное отделение.
   В рамках Года единства народов России активисты решили погрузиться в историю самого главного нашего достояния — русского языка. Ведь именно он является тем самым культурным кодом, который связывает между собой миллионы людей в нашей великой стране.
   Как это было?
   ✅ Погружение в историю языка
   Наша команда с головой ушла в исследование: ребята изучали, как развивалась наша письменность, откуда берут начало знакомые нам слова, фразеологизмы и пословицы. Особое внимание уделили тому, как исторические события формировали русский язык, и, конечно, его роли как государственного языка, скрепляющего единое культурное пространство России.
   ✅ Разработка сценария познавательной викторины
   На основе полученных знаний активисты разработали увлекательную викторину «Слово за слово».</t>
  </si>
  <si>
    <t>Топчая Оксана Александровна, советник по воспитанию и команды Первых Пушкинской школы. Сайт: https://vk.com/wall-148138312_9284</t>
  </si>
  <si>
    <t>Встреча с костомукшским поэтом Сергеем Александровичем Вдовицыным</t>
  </si>
  <si>
    <t>Встреча с костомукшским поэтом
   📅Каждый год в марте мы отмечаем Всемирный день поэзии.
   Именно она помогает человеку найти гармонию с миром и с собой, учит прекрасному, дарит надежду и душевное спокойствие. У человека может и не быть любимого поэта, но у каждого есть стихотворение, которое не оставило его равнодушным.
   В этот раз в гости к 3Б и 4А приходил замечательный местный поэт — Сергей Александрович Вдовицын</t>
  </si>
  <si>
    <t>Классные руководители :Родионова А.А., Ивахно А.В., местный поэт С.А.Вдовицын. Ссылка:https://vk.com/wall-148138312_9331</t>
  </si>
  <si>
    <t>Муниципальный праздник "Учитель года -2026", посвящённый Дню народного единства.</t>
  </si>
  <si>
    <t xml:space="preserve">
   20 марта, в Пушкинской школе состоялась торжественная церемония закрытия профессионального мастерства «Учитель года» и «Классный руководитель», посвящённая Году народного единства в России.</t>
  </si>
  <si>
    <t>Князева Светлана Петровна, заместитель директора по ВР, организатор, сценарист мероприятия. Ссылка:  https://vk.com/wall-148138312_9336</t>
  </si>
  <si>
    <t>Всероссийская акция "Библионочь"  квиз "Народы большой страны" с учащимися 10К класса </t>
  </si>
  <si>
    <t>17 апреля ученики 10К класса приняли участие во Всероссийской акции «Библионочь‑2026» и сыграли в интеллектуальном этно‑квизе «Народы большой страны».
   Квиз оказался по‑настоящему увлекательным: задания были интересными и порой неожиданными, поэтому с первого раза не всегда всё было понятно - приходилось думать, обсуждать в команде и приходить к общему решению.
   Многим особенно запомнились нетривиальные факты о малой родине, которых раньше не знали.</t>
  </si>
  <si>
    <t>Завалишина Екатерина Андреевна, КР 10К класса. Ссылка: https://vk.com/wall-148138312_9479</t>
  </si>
  <si>
    <t>Гастрономическое шоу "ЕДА СО СМЫСЛОМ" в Центральной библиотеке с национальными сообществами города с учащимися 8К класса</t>
  </si>
  <si>
    <t>Еда со смыслом: праздник дружбы и культур народов России
   18 апреля Центральная библиотека Костомукшского муниципального округа превратилась в настоящий центр притяжения, где царили вкус, традиции и творчество. В рамках Года народов России здесь состоялось яркое литературно-гастрономическое шоу «Еда со смыслом», гостями которого стали кадеты 8К и 1К классов Пушкинской школы вместе со своими наставниками.</t>
  </si>
  <si>
    <t>Князева Светлана Петровна, КР 8К класса. Выгляндалова Лидия Викторовна, КР 1К класса. Нафигина Людмила Николаевна, башкиро-татарское общество "Фирюза", ссылка: https://vk.com/wall-148138312_9481</t>
  </si>
  <si>
    <t>Викторина, посвященную Дню славянской
  письменности и культуры</t>
  </si>
  <si>
    <t>В 5В,   6А, 7Б, 8Б, 8Л, 8В, 9Б классах вместо привычных клавиатур в ход пошли вязь и  глаголица! Мы провели викторину, посвященную Дню славянской письменности и  культуры, и вот что ыяснили.    Оказывается, наши ученики не только знают, что Кирилл и Мефодий — это не   просто имена из учебника, но и с легкостью ответили на каверзные  вопросы:     ✅ Как называлась самая первая буква азбуки? (Азъ)
    ✅ Сколько букв было в кириллице изначально? (43)
    ✅ Зачем наши предки писали «отъ» в конце слов? (Традиция, знак  твердости).    Итог:
    Мы поняли, что без прошлого нет будущего. Пока мы помним, откуда пошли наши   «а, б, в, г...», — жив и русский язык!</t>
  </si>
  <si>
    <t>МБОУ КГО Гимназия г.
Костомукша</t>
  </si>
  <si>
    <t>Спортивное мероприятие "Игры народов России"</t>
  </si>
  <si>
    <t>Спортивное мероприятие по параллелям в 4-5 классах в рамках Года единства народов России, 185на знакомство с играми народов ,населяющих Российскую Федерации</t>
  </si>
  <si>
    <t>Викторина "Песни разных народов"</t>
  </si>
  <si>
    <t>в течение месяца</t>
  </si>
  <si>
    <t>Викторина в рамках Года единства народов России прошла в 1-8 классах, цель- познакомить ребят с культурой народов нашей страны, многообразием звуков, ритмов.</t>
  </si>
  <si>
    <t>Музыкальная викторина «Угадай народный инструмент»</t>
  </si>
  <si>
    <t>Викторина в рамках Года единства народов России прошла в 1-8 классах, цель- познакомить ребят с многообразием и уникальностью интрументов народоа России</t>
  </si>
  <si>
    <t>КТД «Недели народов России»</t>
  </si>
  <si>
    <t>в течение года по определенному графику</t>
  </si>
  <si>
    <t>По выпавшему жребию классы еженедельно оформлюят стенд-визитка одного из народов России. Все выполнено руками ребят. На визитной карточке народа: название народности, костюм, территории которые это народ населяет, традиционные бюда и другие интересные факты.</t>
  </si>
  <si>
    <t>Торжественная линейка «День коренных малочисленных народов России»</t>
  </si>
  <si>
    <t>Линейка приурочена ко Дню коренных ародов России. Цель данного мероприятия- привлечь внимание общества к уникальному наследию этих народов и поддержать его сохранение для будущих поколений. Мероприятие проводилось совместно с ансамблем "Хете"</t>
  </si>
  <si>
    <t>Акция «Флаг дружбы народов»</t>
  </si>
  <si>
    <t>По выпавшему жребию народов России каждый класс изготовлял флаг по предложенной технологии и затем состоялся флешмоб, где представители каждого класса продемонстрировали флаг.</t>
  </si>
  <si>
    <t>Литературная гостиная «Поэт-герой, сын Родины своей» стихи о войне поэтов разных народов России</t>
  </si>
  <si>
    <t>Литературная гостиная, посвященная Дню Победы. По 2 представителя от каждого класса читали стихи поэтов народов России, которые прошли войну или же писали стихи и рассказы в послевоенное время.</t>
  </si>
  <si>
    <t>«Фестиваль народных игр»</t>
  </si>
  <si>
    <t>01.06.2026 г. </t>
  </si>
  <si>
    <t>В первый день летних каникул сотрудники Центральной библиотеки не просто открыли сезон, а устроили настоящий «Фестиваль народных игр» - шумный, вкусный и очень душевный! Вместе с ребятами отправились в путешествие по традициям разных культур прямо на библиотечной площадке. Познакомились с национальными сообществами нашего города. А также ребята водили хороводы, учили новые слова, ловили ритмы народных мелодий и, конечно, играли в игры, в которых веселились ещё их бабушки и дедушки!</t>
  </si>
  <si>
    <t>Концертная программа «Славься, Русь! Ты у нас одна!»</t>
  </si>
  <si>
    <t>Участие национальных коллективов в общегородском праздничном концерте, посвященном Дню России.</t>
  </si>
  <si>
    <t>Концерт карельского народного фольклорного коллектива "Хете" - "Дыши ветром предков, танцуй пииреллейки" </t>
  </si>
  <si>
    <t>Ежегодный отчетный концерт, где коллектив представил обширную разнообразную программу, включая новые композиции. </t>
  </si>
  <si>
    <t>Литературно-гастрономическое шоу "Еда со смыслом" </t>
  </si>
  <si>
    <t>Фотовыставка народного карельского фольклорного коллектива "Хете" - "История в лицах"</t>
  </si>
  <si>
    <t>23.04.2026 г. - 30.04.2026 г. </t>
  </si>
  <si>
    <t>Для учеников Костомукшскитх школ прошла увлекательная фотовыставка Карельского народного фольклорного коллектива Hete. Это мероприятие стало настоящим путешествием в мир карельской культуры, которое вызвало живой интерес у ребят. На выставке дети узнали, что нужно для создания собственного фольклорного коллектива: от поиска единомышленников и изучения традиций до постановки танцев и песен. Особенно понравились интерактивные игры, в которых ребята не только учили старинные карельские песни, но и с удовольствием играли, погружаясь в атмосферу народных праздников и обрядов.</t>
  </si>
  <si>
    <t>Акция "Диктант на карельском и вепсском языках" </t>
  </si>
  <si>
    <t>Центральная библиотека является неизменной площадкой для проведения Диктанта уже не один год. Участники встретились не только, чтобы проверить знание карельского языка. Они еще долго общались за чашкой чая, обсуждая вопросы сохранения карельского языка и карельской культуры.</t>
  </si>
  <si>
    <t>Интерактивная программа "Карельский перепляс" </t>
  </si>
  <si>
    <t>Карельская песенно-танцевальная программа для школьников ко Дню малых коренных народов России. </t>
  </si>
  <si>
    <t> Интерактивная программа "Хете" - "Melličča - Мельница"</t>
  </si>
  <si>
    <t>13.05.2026 г., 18.05.2026 г., 06.06.2026 </t>
  </si>
  <si>
    <t>Знакомство с карельской культурой в игровой форме, с элементами песенно-танцевальной для дошкольников и младших школьников. Ребята смогли окунутся в мир карельской жизни: узнать о быте и семейном укладе, познакомимся с традиционными промыслами, а также насладиться мудростью карельских поговорок и загадок.</t>
  </si>
  <si>
    <t>Интерактивная программа «Подвиг навсегда: непридуманные истории»</t>
  </si>
  <si>
    <t>12.05.2026 г. - 18.05.2026 г.</t>
  </si>
  <si>
    <t>Ученики 1 "Б" и 1"В" классов МБОУ КМО "Гимназии" встретились с участницами Общества карельской культуры "Виена". Первоклассники внимательно слушали рассказы о родственниках, родителях, бабушках и дедушках, наших земляках, которые прошли тяготы Великой Отечественной войны. Это было повествование не о сражениях и боях, а о людях на войне - их чувствах и судьбах.</t>
  </si>
  <si>
    <t>6 июня — День русского языка: Праздник великого слова</t>
  </si>
  <si>
    <t>рамках празднования Дня русского языка в нашем колледже были проведены мероприятия, призванные углубить понимание студентами величия родного слова. Со студентами группы ОГР-25 были активно обсуждены ключевые аспекты творчества А.С. Пушкина, его влияние на русскую культуру и литературу, а также значимость грамотной и выразительной речи в современном мире. Интерактивные форматы, такие как квест «Путешествие в страну родного языка», помогают молодёжи сохранить живой интерес к родному языку, развивают умение ясно и красиво выражать свои мысли, а также поддерживают культуру грамотного общения.</t>
  </si>
  <si>
    <t>Классные часы "Терроризм - угроза обществу" </t>
  </si>
  <si>
    <t>формировать у учащихся представление о терроризме; содействовать формированию чувства милосердия к жертвам терактов; ознакомить учащихся с основными правилами поведения  в условиях теракта (памятка каждому учащемуся).</t>
  </si>
  <si>
    <t>Классные руководители</t>
  </si>
  <si>
    <t>БЕСЕДА с учащимися 5-9 классов в актовом зале со старшим оперуполномоченным уголовного розыска ОМВД Григорьевым А.Ю. и с следственного отдела по г. Костомукша Басанг Батровичем Анджиевым</t>
  </si>
  <si>
    <t>Безопасное будущее: профилактика экстремизма и терроризма.
   Сегодня 13 апреля учебная неделя началась с традиционной церемонии выноса флага РФ и флага республики Карелия, исполнения гимна РФ.
   Нашу школу посетили исполняющий обязанностями руководителя следственного отдела по городу Костомукша Басанг Батрович Анджиев и старший оперуполномоченный уголовного розыска ОМВД РФ в г. Костомукша Антон Юрьевич Григорьев.</t>
  </si>
  <si>
    <t>Классные руководители 5-9 классов,ссылка https://vk.com/wall-148138312_9441</t>
  </si>
  <si>
    <t>Беседа с 8-11 классами профилактика вредных привычек с Ходак Р.И.</t>
  </si>
  <si>
    <t>13 апреля в рамках всероссийской масштабной оперативно-профилактической операции «Чистое поколение-2026», а также акции «Призывник» нашу школу посетила Ходак Раиса Ивановна - специалист наркологической службы Межрайонной больницы г. Костомукша.
   В разговоре с 8-11 классами были затронуты темы вреда разного рода зависимостей - наркотической, алкогольной, табачной.</t>
  </si>
  <si>
    <t> Классные руководители 8-11 классов. Ссылка:https://vk.com/wall-148138312_9449 </t>
  </si>
  <si>
    <t>ЦИКЛ ЗАНЯТИЙ для учащихся 10-11 классов  по профилактике ЭКСТРЕМИЗМА И ТЕРРОРИЗМА, разработанные Генеральной прокуратурой РФ</t>
  </si>
  <si>
    <t>с 25.03. по 16.04.2026г.</t>
  </si>
  <si>
    <t>С 25 марта по 16 апреля для учащихся 10К и 11А классов был проведен цикл занятий, посвящённых профилактике экстремизма и терроризма, разработанные Генеральной прокуратурой Российской Федерации.   Ключевые цели цикла:
   - Повысить уровень информированности старшеклассников о сущности, проявлениях и правовых последствиях экстремизма и терроризма.   - Изучить современные угрозы в цифровой среде.   -Освоить правовые основы цифровой безопасности.   - Ознакомить с основами и признаками вербовки.
   - Сформировать у школьников навыки противодействия вовлечению в деструктивную деятельность.   - Развить критическое мышление, цифровую грамотность и активную гражданскую позицию.</t>
  </si>
  <si>
    <t>Классные руководители 10-11 классов. Ссылка: https://vk.com/wall-148138312_9463</t>
  </si>
  <si>
    <t>Акция "Чистое поколение" для 8А класса</t>
  </si>
  <si>
    <t>«Чистое поколение-2026»: вместе за здоровое будущее! ✨
   Сегодня, 16 апреля, в нашей школе прошла важная акция в рамках операции «Чистое поколение-2026». Ученики 8А класса вместе с социальным педагогом провели мероприятие, посвящённое профилактике борьбы с наркотическими зависимостями.</t>
  </si>
  <si>
    <t>Локкина Е.С.- социальный педагог , ссылка: https://vk.com/wall-148138312_9467</t>
  </si>
  <si>
    <t>беседа с врачом-наркологом Ходак Раисой Ивановной</t>
  </si>
  <si>
    <t>Ученики 8 «А», 8 «Б» и 8 «В» — всего 68 человек — обсудили вопросы здоровья, профилактики и осознанного выбора. Такие встречи помогают формировать ответственное отношение к своему будущему.</t>
  </si>
  <si>
    <t>СОШ № 3</t>
  </si>
  <si>
    <t>Информирование родителей
учащихся через чаты</t>
  </si>
  <si>
    <t>апрель - май 2026</t>
  </si>
  <si>
    <t xml:space="preserve">Информирование родителей учащихся через чаты, паблики классов об обеспечении информационной безопасности при пользовании сетью Интернет, а также разъяснение возможных угроз, связанных с общением с неизвестными лицами в социальных сетях, беседы о не допущении  распространения фейковых ложных сообщений в социальных сетях, общения с неизвестными лицами.  способного привести к
совершению террористического акта или иных преступлений террористической
направленности </t>
  </si>
  <si>
    <t>ОО админситрации КМО</t>
  </si>
  <si>
    <t xml:space="preserve">Проведено   совещание с руководителями образовательных организаций и представителей
городских органов правопорядка </t>
  </si>
  <si>
    <t>всероссийского учения в образовательных  организациях Костомукшского муниципального округа по отработке комплексного сценария «Действия работников, обучающихся, сотрудников охраны образовательных
организаций, а также сотрудников оперативных служб на объектах (территориях) при совершении (угрозе совершения) террористических актов, в том числе с применением беспилотных летательных аппаратов»</t>
  </si>
  <si>
    <t>Администрация КМО, АТК</t>
  </si>
  <si>
    <t>инструктажи, теоретические занятия с педагогическими и иными работниками образовательных организаций</t>
  </si>
  <si>
    <t xml:space="preserve">апрель 2026 </t>
  </si>
  <si>
    <t>Организованы  и проведены инструктажи, теоретические занятия с педагогическими и иными работниками образовательных организаций о
порядке действий при захвате заложников и срабатывании на территории образовательной организации взрывного устройства, доставленного беспилотным летательным аппаратом</t>
  </si>
  <si>
    <t>профилактические беседы</t>
  </si>
  <si>
    <t>27 мая-19 июня</t>
  </si>
  <si>
    <t>Проведение профилактических бесед, тематических
занятий по противодействию терроризма и экстремизма с обучающимися во время
летних площадок</t>
  </si>
  <si>
    <t>образовательные организации КМО</t>
  </si>
  <si>
    <t>восстановление мраморного креста на могильном обелиске МИЙХКАЛИ ПЕРТТУНЕНА!</t>
  </si>
  <si>
    <t>22 июня, в ДЕНЬ ПАМЯТИ И СКОРБИ, у моих друзей из деревни Суднозеро Александра и Нины Лесонен появилась возможность сделать очень важное для себя и других потомков рунопевческого рода Перттуненых дело: восстановить мраморный крест на могильном обелиске МИЙХКАЛИ ПЕРТТУНЕНА!</t>
  </si>
  <si>
    <t>семья;</t>
  </si>
  <si>
    <t>Выставка рисунков учеников худоественной школы, посвященная 9 мая</t>
  </si>
  <si>
    <t>с 08.05.- 25.05.2025</t>
  </si>
  <si>
    <t>В преддверии празднования Дня Победы пв здании музыкальной школы была организована выставка детских рисунков, посвященных великому празднику!
Выставка проходит в Детской музыкальной школе им. Г.А. Вавилова.</t>
  </si>
  <si>
    <t>МКУ ДО КМО "ДХШ им. Л.Ланкинена"</t>
  </si>
  <si>
    <t>22 июня - День памяти и скорби</t>
  </si>
  <si>
    <t>у Мемориала героям Великой Отечественной войны состоялась всероссийская акция «Свеча памяти», приуроченная к Дню памяти и скорби и 85-летию со дня начала войны.</t>
  </si>
  <si>
    <t>Администрация КМО, Пограничная управление, Костомукшская епархия</t>
  </si>
  <si>
    <t>Эстафета "Семейное кафе</t>
  </si>
  <si>
    <t>В преддверии Дня защиты детей заповедник «Костомукшский» распахнул свои двери для #ЭстафетаСемейногоКафе .</t>
  </si>
  <si>
    <t>СОШ № 2, Движение первых</t>
  </si>
  <si>
    <t>Игра "защитники отечества</t>
  </si>
  <si>
    <t>https://vk.ru/mypervie10_kostomykshskiy?w=wall-220885975_17504</t>
  </si>
  <si>
    <t>В поисках пионерского галстука</t>
  </si>
  <si>
    <t>Пионерский галстук — символ дружбы, смелости и взаимопомощи — объединил ребят в игре «В поисках пионерского галстука». Школьники говорили о взаимопомощи, памяти, правах человека, доброте и созидании — и демонстрировали эти ценности на деле.</t>
  </si>
  <si>
    <t>Вызов первых</t>
  </si>
  <si>
    <t>16.05.20206</t>
  </si>
  <si>
    <t>ребята из разных школ города приняли Вызов Первых.
Сила, гибкость, скорость — всё это было отточено в товарищеских состязаниях.</t>
  </si>
  <si>
    <t>Движение первых, ОО администрации КМО</t>
  </si>
  <si>
    <t>Акция "Георгиевская ленточка</t>
  </si>
  <si>
    <t>Одним из символов Дня Победы является черно-оранжевая ленточка — выражение нашего уважения к ветеранам, дань памяти павшим на поле боя во время Великой Отечественной войны.</t>
  </si>
  <si>
    <t>Отдел образования админситрации КМО</t>
  </si>
  <si>
    <t>Урок памяти, посвящённый Дню памяти жертв геноцида советского народа</t>
  </si>
  <si>
    <t>Урок был проведён в рамках Всероссийской декады единых действий, которая проходит с 10 по 19 апреля 2026 года. Мероприятие организовано Министерством просвещения России в рамках проекта «Без срока давности».</t>
  </si>
  <si>
    <t>Военно-патриотическая игра ЗАРНИЦА 2.0 (средний возраст)</t>
  </si>
  <si>
    <t>7-8 апреля 2026 года </t>
  </si>
  <si>
    <t>В первый день:
   -выполняли задания, примеряя на себя роли командира, сапёра, медика, штурмовика, военкора, связиста и оператора БПЛА.
   Во второй день:
   -интеллектуальное состязание "Военно-политическая подготовка", основы строевой подготовки, тактическая медицина, сборка и разборка автомата, разряжение и снаряжение магазина,военизированная эстафета, надевание общевойскового защитного костюма (ОЗК).</t>
  </si>
  <si>
    <t>ВСЕРОССИЙСКАЯ АКЦИЯ "ВАХТА ПАМЯТИ 2026"</t>
  </si>
  <si>
    <t>Это мероприятие, посвященное памяти и уважению к ветеранам Великой Отечественной Войны и всем, кто отдал свою жизнь за Родину. Акция проводится в рамках патриотического воспитания молодежи и направлена на формирование уважительного отношения к истории страны</t>
  </si>
  <si>
    <t>международн акция — Исторический диктант на тему событий Великой Отечественной войны</t>
  </si>
  <si>
    <t>Студенты групп МГО-25 и ОГР-25 приняли участие в масштабной международной акции — Историческом диктанте на тему событий Великой Отечественной войны.</t>
  </si>
  <si>
    <t>Всероссийская акция «ГЕОРГИЕВСКАЯ ЛЕНТОЧКА»</t>
  </si>
  <si>
    <t>Акция проводится в рамках патриотического воспитания молодежи и направлена на формирование уважительного отношения к истории страны</t>
  </si>
  <si>
    <t>УРОК МУЖЕСТВА "Незатихающая боль"</t>
  </si>
  <si>
    <t>На уроке мужества юнармейцы рассказали о причинах аварии, масштабах её последствий и, конечно, о главном - о героизме ликвидаторов. Подчёркивалась важность глубокого осмысления силы человеческого духа.</t>
  </si>
  <si>
    <t>МБОУ ДО КМО "ЦВР" 8(81459)70607</t>
  </si>
  <si>
    <t>Зарница 2.0 (старший возраст)</t>
  </si>
  <si>
    <t>28-29 апреля 2026 года</t>
  </si>
  <si>
    <t>Это современная военно-патриотическая игра, которая сочетает элементы тактических тренировок, командных соревнований и образовательных заданий. Её цель- не только развлечь детей, но и воспитать в них патриотизм, командный дух, лидерские качества, а также дать первые навыки начальной военной подготовки, первой помощи и безопасного поведения в экстремальных ситуациях.</t>
  </si>
  <si>
    <t>МБОУ ДО КМО "ЦВР" 8(81459)70608</t>
  </si>
  <si>
    <t>День России — особый праздник для всей нашей страны!</t>
  </si>
  <si>
    <t>В нашем Центре внешкольной работы этот важный день прошёл ярко и красочно! С участием детей и взрослых мы отметили его в дружной и тёплой атмосфере. Нашими гостями в это день стали известные люди города и республики: заместитель премьер-министра РК по социальным вопросам Подсадник Лариса Анатольевна, Глава администрации КМО Александр Николаевич Дмитриев, заместитель Главы администрации по социальным вопросам Король Наталья Леонидовна, начальник отдела образования Ланкина Антонина Николаевна.В финале мероприятия состоялась увлекательная игра по станциям, которая объединила всех участников, вызвала много положительных эмоций и создала по-настоящему праздничное настроение. </t>
  </si>
  <si>
    <t>40 лет со дня аварии на Чернобыльской АЭС — масштабной техногенной катастрофы</t>
  </si>
  <si>
    <t>Памятная дата посвящена подвигу ликвидаторов, памяти жертв и переосмыслению безопасности ядерной энергетики спустя четыре десятилетия.Об аварии на ЧАЭС рассказал кадетам из пятого класса СОШ №2 педагог-организатор ЦВР Масанин А.М. Также ребята узнали про город Припять, в котором жили большинство работников АЭС.</t>
  </si>
  <si>
    <t>Фестиваль поэзии о войне</t>
  </si>
  <si>
    <t>Со сцены звучали не просто стихи — это была живая память. Ребята читали о мужестве солдат, о всепобеждающей материнской любви и о слезах долгожданной Победы.</t>
  </si>
  <si>
    <t>"Квиз Памяти".</t>
  </si>
  <si>
    <t>В преддверии священного Дня Великой Победы, одного из самых значимых праздников для нашей страны, студенты группы ТЭ-25 приняли участие в глубоко символичной интеллектуальной игре "Квиз Памяти". Мероприятие, организованное классным руководителем Ксенией Николаевной Поповой, стало данью уважения героическому прошлому и бесценному подвигу народа.</t>
  </si>
  <si>
    <t>Викторна "Победный май"</t>
  </si>
  <si>
    <t>Специалисты и наставники Движения сделали этот праздник для Первых из третьей школы не просто торжеством, а живым, ярким переживанием — с помощью викторины «Победный май».</t>
  </si>
  <si>
    <t>СОШ №3, Движение первых</t>
  </si>
  <si>
    <t>Всероссийская акция «Внуки по переписке»</t>
  </si>
  <si>
    <t>олледже прошла трогательная и уже традиционная акция «Внуки по переписке», призванная соединить поколения и подарить радость пожилым людям.
Ребята с любовью написали трогательные письма и подписали поздравление к 9 мая для ветеранов войны и труда.</t>
  </si>
  <si>
    <t>Изготовление гвоздик</t>
  </si>
  <si>
    <t>В преддверии священного Дня Победы студенты Костомукшского политехнического колледжа приняли участие в арт-объекте "Гвоздики памяти", которая будет состоять из рекордных 6912 гвоздик ручной работы! Это масштабная инициатива призвана почтить память павших героев и объединить жителей города в общем деле.</t>
  </si>
  <si>
    <t>Всегоссийская акция "Окна Победы"</t>
  </si>
  <si>
    <t>май 2026 г.</t>
  </si>
  <si>
    <t>Акция «Окна Победы» — это традиционная акция, которая проходит в преддверии празднования Дня Победы. По всей стране и за рубежом люди украшают окна к 9 мая, чтобы почтить Память Героев Отечества.</t>
  </si>
  <si>
    <t>организации, учредения, предприятия, жители города</t>
  </si>
  <si>
    <t>День единых действий в память о геноциде советского народа нацистами и их пособниками в годы Великой Отечественной войны.</t>
  </si>
  <si>
    <t>Советник директора по воспитанию Ирина Сергеевна организовала просмотру видеозапись театрализованной постановки «Украденное детство»</t>
  </si>
  <si>
    <t>занятия по теме «Лесной фронт»,</t>
  </si>
  <si>
    <t>Ребята узнали о том, какую огромную роль сыграл лес в годы Великой Отечественной войны, особенно здесь, в Карелии — в суровых северных условиях.</t>
  </si>
  <si>
    <t>Гимназия, Заповедник "Костомукшский</t>
  </si>
  <si>
    <t>Долг памяти</t>
  </si>
  <si>
    <t>Несмотря на ветреную и дождливую погоду, у памятного знака разведчице-радистке Татьяне Ульяновне Богдановой в деревне Аконлахти молча стоят люди. Это активисты эколого-краеведческого клуба "Kostamuksen luontohelmi" и сотрудники Костомукшского заповедника.</t>
  </si>
  <si>
    <t>Заповедник "Костомукшсакий, администрация КМО</t>
  </si>
  <si>
    <t>«Л-квиз»</t>
  </si>
  <si>
    <t>Девять команд пришли в культурно-спортивный центр «Дружба» на игру «Л-квиз» в канун Дня России. Заряда энергии и настоящей борьбы умов хватило на весь вечер. Спасибо каждому участнику за эмоции и накал страстей!</t>
  </si>
  <si>
    <t>Праздничная программа для категории граждан "Дети войны</t>
  </si>
  <si>
    <t>В КСЦ «Дружба» прошёл особенный вечер. По доброй традиции встретились с ветеранами «Карельского окатыша», которые удостоены нагрудного знака «Дети войны в Республике Карелия».</t>
  </si>
  <si>
    <t>Спектакль "Апрель - 45</t>
  </si>
  <si>
    <t>Спектакль театральной студии "Родники " СОШ № 2 пектакль - «Апрель 45-го» по мотивам пьесы А.Н. Гуркова. Действие происходит в Германии в самом конце Великой Отечественной войны. До Победы - всего 26 дней, и каждый из них может стать последним.</t>
  </si>
  <si>
    <t>Театр "Родники СОШ № 2</t>
  </si>
  <si>
    <t>Марафон "Стихи песни о войне"</t>
  </si>
  <si>
    <t xml:space="preserve">Онлайн конкур "Стихи песни о войне" </t>
  </si>
  <si>
    <t>Мастер-класс по изготовлению "Гвоздики Победы"</t>
  </si>
  <si>
    <t>Городской мастер-класс"Гвоздика Памяти" интерактивная патриотическая акция, направленная на сохранение исторической памяти через совместное творчество</t>
  </si>
  <si>
    <t>труд;</t>
  </si>
  <si>
    <t>Квест-игра "Музыка войны"</t>
  </si>
  <si>
    <t> Тематическое мероприятие, состоящее из 3х блоков - "Мелодии Победы", "Музыкальный шифр", "Реставрация".</t>
  </si>
  <si>
    <t>Мастер-класс "Гвоздика-символ Победы"</t>
  </si>
  <si>
    <t>Мастер-класс по созданию сивола акции - гвоздики. </t>
  </si>
  <si>
    <t>Празднование 81-й годовщины Дня Победы, масштабные патриатические уличные акции,торжественный митинг, Арт-объект "Гвоздика памяти", шествие Бесмертного полка, тематический  концерт.</t>
  </si>
  <si>
    <t>Фотовыставка "Медицинские подвиги в зоне боевых действий"</t>
  </si>
  <si>
    <t>01.05.2026-24.05.2026</t>
  </si>
  <si>
    <t>Экспозиция, приуроченная к празднованию Дня Победы, в рамках Всероссийской акции "Наследники Победы". Проект объединил две эпохи - Великую Отечественную войну и СВО.</t>
  </si>
  <si>
    <t>Праздничный концерт "Мы эту победу во век не забудем"</t>
  </si>
  <si>
    <t>Тематическое меропприятие, включающее стихи и песни о мужестве, любви к Родине и памяти поколений.</t>
  </si>
  <si>
    <t>МБУ КМО "ЦКР"Среда" Дом Деревни</t>
  </si>
  <si>
    <t>Торжественный митинг ко Дню Победы у памятника погибшим землякам в годы ВОв.</t>
  </si>
  <si>
    <t>Празжничный  митинг, посвященный 81 годовщине ВОВ. </t>
  </si>
  <si>
    <t>Мастер-класс для волонтеров "Гвоздика-помнить, значит делать"</t>
  </si>
  <si>
    <t>Подготовка волонтеров к проведению городской патриотической акции на кануне "Дня Победы"в рамках проекта "Резеденция волонтеров культуры" от ЦКР "Среда".</t>
  </si>
  <si>
    <t>Шествие "Бесмертный полк"</t>
  </si>
  <si>
    <t>Возложение гирлянды славы, цветов и венка от пректа "Рубеж" на Братской могиле д.Вокнаволок.</t>
  </si>
  <si>
    <t>Фотовыставка "Живая Победа"</t>
  </si>
  <si>
    <t>Патриотическая фотовыставка на базе ЦКР "Среда" с детализацией визуальной реконструкции исторической памяти жителей Костомукши. </t>
  </si>
  <si>
    <t>Для жителей и гостей деревни была организована полевая кухня с солдатской кашей.</t>
  </si>
  <si>
    <t>Музыкальная открытка ко Дню победы</t>
  </si>
  <si>
    <t>Жителей ВПГПВ и инвалидов песнями о войне  поздравил фольклорный коллектив "Катая" </t>
  </si>
  <si>
    <t>Связь добровольческого события с укреплением единства нации, межконфисиональных и межконфисиональых отношений в следующих аспектах. Формирование общероссийской гражданской идентичности,развитие культуры межнационального общения,воспитание традиционно-духовно -нравственных ценностей, подготовка медиаторов межэтнического мира</t>
  </si>
  <si>
    <t>Празднование и мемориальное событие на базе ЦКР "Среда" и у городских мемориальных зоню Ключевое событие в работе по патриотическому воспитанию и укреплению духовного единства жителей города Костомукша. Всероссийская акция "Свеча памяти", "Минута молчания", тематический кинопоказ. Общая историческая память как фундамент единства.</t>
  </si>
  <si>
    <t>Всероссийский показ  к Международному Дню освобождения узников концлагерей</t>
  </si>
  <si>
    <t>Бесплатный кинопоказ, посвящённый Международному Дню освобождения узников концлагерей, в рамках Молодёжного кинофестиваля короткого метра «Перерыв на кино» </t>
  </si>
  <si>
    <t>Всероссийский некоммерческий кинопоказ, посвящённый теме Великой Победы</t>
  </si>
  <si>
    <t>Бесплатный кинопоказ, посвящённый Дню Победы, в рамках Молодёжного кинофестиваля короткого метра «Перерыв на кино» </t>
  </si>
  <si>
    <t>Бесплатный кинопоказ посвящённый Дню победы "Кино победы"</t>
  </si>
  <si>
    <t>Бесплатный кинопоказ художественного фильма для жителей города Костомукша, посвящённый Дню Победы</t>
  </si>
  <si>
    <t>Всероссийский некоммерческий кинопоказ, посвящённый Дню скорби</t>
  </si>
  <si>
    <t>Бесплатный кинопоказ, посвящённый Дню скорби, в рамках Молодёжного кинофестиваля короткого метра «Перерыв на кино» </t>
  </si>
  <si>
    <t>Участие в международном историческом диктанте</t>
  </si>
  <si>
    <t>Возможность проверить свои знания о событиях и героях Великой Отечественной войны</t>
  </si>
  <si>
    <t>Педагог дополнительного образования</t>
  </si>
  <si>
    <t>Игра "Песни войны"</t>
  </si>
  <si>
    <t>Сохранение исторической памяти</t>
  </si>
  <si>
    <t>КДЦ "Среда"</t>
  </si>
  <si>
    <t>Краеведческо-патриотическая встреча с руководителем проекта "Рубеж" Харченко Екатериной и представителем АНО "Виена" Филипповой Юлией</t>
  </si>
  <si>
    <t>Сохранение исторической памяти о героях, развитие любви к своей малой родине, преемственность поколений</t>
  </si>
  <si>
    <t>Спектакль "Апрель 45-го"</t>
  </si>
  <si>
    <t>Напоминание подрастающему поколению о мужестве и героизме в годы Великой Отечественной войны</t>
  </si>
  <si>
    <t>Театр "Родники" МБОУ КМО "Школа №2 имени А.С. Пушкина"</t>
  </si>
  <si>
    <t>Участие во всероссийской акции "Окна Победы" </t>
  </si>
  <si>
    <t>24.04 - 06.05.2026</t>
  </si>
  <si>
    <t>Ребята украсили окна в школе символическими рисунками, лозунгами</t>
  </si>
  <si>
    <t>Участие в акции Бессметрный полк</t>
  </si>
  <si>
    <t>Преподаватели и воспитатели</t>
  </si>
  <si>
    <t>Участие в  акции "Гвоздика Памяти" </t>
  </si>
  <si>
    <t>Праздничный концерт "Великой Победе посвящается..."</t>
  </si>
  <si>
    <t>Выступление учеников и воспитанников дошкольной группы на концерте</t>
  </si>
  <si>
    <t>Митинг "Помнить. Гордиться. Беречь"</t>
  </si>
  <si>
    <t>Турнир по шашкам</t>
  </si>
  <si>
    <t>популяризация игры в шашки среди учащихся
   · развитие творческих и интеллектуальных способностей учащихся;
   · воспитание воли к победе;</t>
  </si>
  <si>
    <t>коллективизм;</t>
  </si>
  <si>
    <t>Последний звонок</t>
  </si>
  <si>
    <t>Педагог дополнительного образования, классные руководители</t>
  </si>
  <si>
    <t>Летняя школьная площадка </t>
  </si>
  <si>
    <t>28.05.2026 - 04.06 2026</t>
  </si>
  <si>
    <t>Организация активного и познавательного досуга для учащихся в летний период.</t>
  </si>
  <si>
    <t>Педагоги</t>
  </si>
  <si>
    <t>Всероссийская историческая интеллектуальная игра "Космос рядом"</t>
  </si>
  <si>
    <t>Участники игры совершили увлекательное путешествие в космос. Игра состояла из 4-х раундов. На протяжении космического путешествия участников ожидали сюрпризы: им задавали вопросы космонавты Сергей Ревин и Максим Сураев.</t>
  </si>
  <si>
    <t>Непочатых Л. И.</t>
  </si>
  <si>
    <t>Городской субботник у памятника "Павшим за Родину"</t>
  </si>
  <si>
    <t>Школьный отряд волонтеров "Омега" ухаживает за памятником с 2018 года. Ребята считают очень важным это направление деятельности отряда. Ежегодно накануне памятных лат они приводят в порядок территорию мемориала. </t>
  </si>
  <si>
    <t>Непочатых Л. И., Алексеева Н. Н.</t>
  </si>
  <si>
    <t>Литературная гостиная «От истоков к наследию». </t>
  </si>
  <si>
    <t>Учащиеся первой школы провели виртуальную экскурсию по городу и рассказали о творчестве поэта Я.В. Ругоева. Члены музейного совета, ученицы 8 К класса - Лиза Штанова и Яна Букат выступили с презентацией "Военные годы в жизни Я.В.Ругоева". Участники мероприятия пришли к выводу о том, что такие встречи помогают узнать больше информации о родном крае, о людях, которые оставили след в истории нашего края.</t>
  </si>
  <si>
    <t>Добродеева И.А., Перттунен М.В.</t>
  </si>
  <si>
    <t>Проект "Фестиваль патриотических инициатив "Северная гвоздика"</t>
  </si>
  <si>
    <t>Апрель - 2026</t>
  </si>
  <si>
    <t>В рамках проекта ежегодно проходит мастер-класс по изготовлению гвоздик для арт - объекта "Гвоздики памяти" к Дню Победы. Этот год не стал исключением, наша школа изготовила 500 гвоздик  к 9 мая.</t>
  </si>
  <si>
    <t>Алимпиева Н.Н., Старикова В.В., Непочатых Л. И.</t>
  </si>
  <si>
    <t>Военно-патриотическая игра "Зарница 2.0" для средней возрастной категории.</t>
  </si>
  <si>
    <t>07.04.- 08.04.2026г.</t>
  </si>
  <si>
    <t>"Патриотизм начинается здесь: Кадеты Пушкинской школы на стартовой линии "Зарницы 2.0".
   7 апреля стартовала популярная военно-патриотическая игра "Зарница 2.0" для средней возрастной категории. Это масштабный проект объединяющий юных защитников Родины, стимулируя развитие командного духа, физической подготовки и патриотизма.</t>
  </si>
  <si>
    <t>Демидова Татьяна Анатольевна, преподователь -организатор по ОБЗР. Ссылка:https://vk.com/wall-148138312_9417 https://vk.com/wall-148138312_9419</t>
  </si>
  <si>
    <t>Космический квиз для 6- 7 классов</t>
  </si>
  <si>
    <t>Космический квиз» ✨
   В преддверии Дня космонавтики советник директора по воспитанию Оксана Топчая провела для команд 6–7 классов увлекательный интеллектуальный поединок — «Космический квиз»!
   Ребята проявили смекалку, сплочённость и настоящий командный дух, отвечая на вопросы о тайнах Вселенной, истории космонавтики и великих открытиях.</t>
  </si>
  <si>
    <t>Топчая Оксана Александровна, советник по воспитанию. Ссылка: https://vk.com/wall-148138312_9422</t>
  </si>
  <si>
    <t>Всероссийский проект "Гагаринский урок"</t>
  </si>
  <si>
    <t>«Гагаринский урок «Космос – это мы». 🚀
   Ученики 9-11 классов вместе с учителем физики Хинконен Людмилой Игоревной, а также ученики 8А класса с классным руководителем Лиукконен Натальей Владимировной присоединились ко Всероссийскому проекту "Гагаринский урок" Космос - это мы"</t>
  </si>
  <si>
    <t>Хинконен Людмила Игоревна, учитель физики, Лиукконен Наталья Владимировна, КР 8А класса. Ссылка:https://vk.com/wall-148138312_9429</t>
  </si>
  <si>
    <t>Квиз "Энергия знаний", совместно с шефами РУДОУПРАВЛЕНИЯ</t>
  </si>
  <si>
    <t>Квиз «Энергия знаний»
   Сегодня в актовом зале школы для учеников 7–8 классов состоялся увлекательный квиз «Энергия знаний», организованный шефами Рудоуправления.
   Команды с азартом отвечали на вопросы, демонстрируя эрудицию, сплочённость и отличное настроение.
   Больше всех баллов набрала команда 8 «К» класса «Яблоко», но по итогам викторины победила дружба — решение было единогласным!</t>
  </si>
  <si>
    <t>Топчая О.А.- советник по воспитанию. Специалисты из Рудоуправления.ссылка:https://vk.com/wall-148138312_9460</t>
  </si>
  <si>
    <t>КВИЗ"РОССИЯ,КАКАЯ ОНА ЕСТЬ?" в 8К классе</t>
  </si>
  <si>
    <t>осьмиклассники ответили на вопрос: «Россия, какая она есть?»
   В Пушкинской школе прошёл интеллектуальный квиз для учеников 8К класса. Игра под названием «Россия, какая она есть» включала четыре тематических блока: географию, историю, культуру и современные достижения страны.</t>
  </si>
  <si>
    <t>Князева С.П., КР 8К класса, Ремшу О.В., специалист Движения Первых. Ссылка:https://vk.com/wall-148138312_9478</t>
  </si>
  <si>
    <t>Акция "Поем День Победы"</t>
  </si>
  <si>
    <t>Акция, ставшая традицией уже на протяжении 8 лет, когда весь коллектив школы во дворе школы выстаивается и поет главную песню Победы.</t>
  </si>
  <si>
    <t>Акция "Спасибо за Победу"</t>
  </si>
  <si>
    <t>Акция, ставшая традицией уже на протяжении 8 лет, когда весь коллектив школы во дворе школы выстаивается и сканирует "Спасибо за Победу!", сопровождая  слова движениями.</t>
  </si>
  <si>
    <t>Минута молчания</t>
  </si>
  <si>
    <t>Минута молчания, посвященная памяти погибших в годы ВОВ 1941-1945гг.На мероприятии прозвучало стихотворении Р.Гамзатова "Нас 20 миллионов" в исполнении учителей и учащихся школы, сопровождаемое пронзительной музыкой из песни "Журавли".</t>
  </si>
  <si>
    <t>Литературно-музыкальное кафе «Бессмертные строки войны»</t>
  </si>
  <si>
    <t>29.0.42026 г.</t>
  </si>
  <si>
    <t>Накануне священного праздника — Дня Победы — литературно-музыкальное кафе вновь объединило тех, для кого поэзия и музыка являются языком души. Это была не просто встреча, а живая связь поколений, дань памяти всем, кто защитил и продолжает защищать нашу Родину.
   Поэзия и музыка военных лет не стареют. Они продолжают говорить с нами голосами тех, кто не вернулся, и тех, кто выстоял. Это честный разговор о мужестве, любви и верности Родине.</t>
  </si>
  <si>
    <t>Выставка архивных документов «Без срока давности. Суды истории» </t>
  </si>
  <si>
    <t>Центральная библиотека и Городской музей организовали на открытой площадке передвижную выставку «Без срока давности. Суды истории" в рамках мероприятий, посвященных Дню Победы. На экспозиции представлены архивные документы о трагедии мирных жителей в годы Великой Отечественной войны и о преступлениях нацистов и их пособников на оккупированной территории.</t>
  </si>
  <si>
    <t>Экспозиция "Победа одна на всех!"</t>
  </si>
  <si>
    <t>В рамках мероприятий, к Дню Победы организована экспозиция "Победа одна на всех!", где сотрудники Городского музея представили фото земляков - участников войны.</t>
  </si>
  <si>
    <t>Библиотеная выставка книг «А нам нужна была одна Победа!»</t>
  </si>
  <si>
    <t>В рамках мероприятий, к Дню Победы сотрудниками Центральной библиотеки организована библиотечная выставка "А нам нужна была одна Победа!, посвященных Великой Отечественной войне.</t>
  </si>
  <si>
    <t>Урок мужества «Юность в боях за Родину!» </t>
  </si>
  <si>
    <t>Этот урок - не просто экскурсия в историю, а возможность вдохновиться героями, которые в молодом возрасте проявили невероятную отвагу и патриотизм.  Школьники 7 к класса МБОУ КМО "Гимназия" узнали о карельских юных героях Великой Отечественной войны, их подвигах и личных историях. </t>
  </si>
  <si>
    <t>Путешествие книжного чемоданчика «Маленькие герои большой войны»</t>
  </si>
  <si>
    <t>На мероприятии «Маленькие герои большой войны» юные читатели совершли путешествие во времени в суровые годы Великой Отечественной войны и узнали, как война обрушилась на детство тех, кто был ровесником сегодняшних школьников, о подвигах пионеров-героев, как жили, верили и помогали фронту обычные мальчишки и девчонки, которые стали символами мужества. Дети познакомились  с лучшими книгами о войне: пронзительными рассказами и повестями, которые учат ценить мир, помнить историю и быть смелыми.</t>
  </si>
  <si>
    <t>Сбор гуманитарной помощи</t>
  </si>
  <si>
    <t>апрель - июнь 2026</t>
  </si>
  <si>
    <t>Сбор гуманитарной помощи для бойцов , участников специальной военной операции</t>
  </si>
  <si>
    <t>"10 регион" волонтерское движение Карелии, администрация КМО, организации, население города</t>
  </si>
  <si>
    <t xml:space="preserve">Летняя площадка </t>
  </si>
  <si>
    <t>А о том, как проходили боевые будни воина русской армии пришел рассказать участник СВО под позывным "Верныйвамрамзай".
Участники площадки узнали много нового и интересного.</t>
  </si>
  <si>
    <t>Встреча представителей администрации КМО с родственниками участников СВО  </t>
  </si>
  <si>
    <t>решение вопросов по оказанию помощи членам сесей участниуов СВО и участникам СВО (документы на материальную помощь)</t>
  </si>
  <si>
    <t>Специалист по соцполитике администрации КМО Е.П. Волкова, тел. 89116679527,</t>
  </si>
  <si>
    <t>Рабочая группа по вопросам оказания на территории КМО социальной помтщи членам семей участников СВО</t>
  </si>
  <si>
    <t>Расмотрение обращения матери погибшего участника  СВО (по вопросу приобретения дров)</t>
  </si>
  <si>
    <t>совместно с филиалом государственного фонда поддержки участников Специальной военной операции "Защитники отечества" по Республике Карелия</t>
  </si>
  <si>
    <t>Расмотрение обращения матери погибшего участника  СВО (по вопросу приобретения жилья)</t>
  </si>
  <si>
    <t>решение вопросов по оказанию помощи членам сесей участниуов СВО и участникам СВО</t>
  </si>
  <si>
    <t>Литературно-музыкальная программа "Позывной Победы"</t>
  </si>
  <si>
    <t>Патриотический концерт, посвященный СВО. Интерактивные площадки: Сети победы, Обеды для победы  и пр. </t>
  </si>
  <si>
    <t> Экспозиция приуроченная к празднованию Дня Победы в рамках Всероссийской акции "Наследники Победы" Проект объединил две эпохи - Великую Отечественную войну и СВО.</t>
  </si>
  <si>
    <t>Экскурсия в "10 регион"</t>
  </si>
  <si>
    <t>ченики 1В класса побывали в благотворительной организации «10 регион». Ребята узнали, что помощь участникам СВО организована по всей Карелии: волонтёры шьют носилки, пятиточечники и наколенники, изготавливают антидроновые одеяла, плетут маскировочные сети и костюмы, а также готовят сублимированную еду. Особый интерес вызвал маскировочный костюм «Ворон» — ребята даже смогли его примерить.
Кроме того, школьники поняли, как важно для бойцов получать весточки из дома, и спели песню «Дружная семья».</t>
  </si>
  <si>
    <t>Мастер-класс "Поздравительная открытка"</t>
  </si>
  <si>
    <t>Ко Дню Победы ученики 3-х классов под руководством актива 6-7 классов создали поздравительные открытки для бойцов СВО.</t>
  </si>
  <si>
    <t>рамках акции «Во имя Победы» проходит сбор подарков для наших земляков – бойцов СВО</t>
  </si>
  <si>
    <t>аждый маленький жест поддержки имеет значение. Простое письмо или сделанный своими руками сувенир становятся настоящим сокровищем для наших бойцов. Они знают, что дома их ждут и поддерживают.</t>
  </si>
  <si>
    <t>Карельская песенно-танцевальная программа для школьников ко Дню малых коренных народов России с участием национальых сообществ. </t>
  </si>
  <si>
    <t>Иммерсивное представление с участием народного карельского фольклорного коллектива "Хете" о традициях приготовления чая и проведения чаепития у карел </t>
  </si>
  <si>
    <t>https://vk.com/vienakostamus?w=wall-48634186_19820</t>
  </si>
  <si>
    <t>Видеосюжет</t>
  </si>
  <si>
    <t>https://vk.com/vienakostamus?w=wall-161037608_8827</t>
  </si>
  <si>
    <t>23 апреля состоялась очередная встреча клуба "Kostamuksen luontohelmi", тема "Берёзы памяти".</t>
  </si>
  <si>
    <t>https://vk.com/vienakostamus?w=wall-161037608_8829</t>
  </si>
  <si>
    <t>18 апреля в рамках года Единства народов в Центральной библиотеке прошла Всероссийская акция «Библионочь — 2026».</t>
  </si>
  <si>
    <t>https://vk.com/vienakostamus?w=wall-160045059_3599</t>
  </si>
  <si>
    <t>Центре межнационального сотрудничества небольшой, но дружной компанией писали диктант на карельском языке. Много лет Центральная библиотека является неизменной площадкой для его проведения.</t>
  </si>
  <si>
    <t>https://vk.com/vienakostamus?w=wall-161037608_8841</t>
  </si>
  <si>
    <t>Участники общества Виена встретили Первомай в кругу друзей и соседей семьи Наместниковых. Это не первая встреча, когда мы собираемся большой дружной компанией и весело, вкусно, активно проводим вместе время</t>
  </si>
  <si>
    <t>https://vk.ru/vienakostamus?w=wall202728268_11375</t>
  </si>
  <si>
    <t>Лето в ЛАДВОЗЕРЕ. ОКУНУТЬСЯ В ПРОШЛОЕ И ВСПОМНИТЬ ИСТОРИЮ.</t>
  </si>
  <si>
    <t>https://vk.ru/dmsh_vavilova?w=wall-190601882_2636</t>
  </si>
  <si>
    <t>посетила мемориальные комплексы, посвященные воинам и партизанам, погибшим в годы Великой Отечественной войны.</t>
  </si>
  <si>
    <t>https://vk.ru/dmsh_vavilova?w=wall-151921651_13038</t>
  </si>
  <si>
    <t>В истории российской музыкальной культуры фигура Геннадия Алексеевича Вавилова занимает особое место.</t>
  </si>
  <si>
    <t>https://vk.ru/dmsh_vavilova?w=wall-190601882_2567</t>
  </si>
  <si>
    <t>Сегодня коллектив Детской музыкальной школы им. Г. А. Вавилова принял тёплые слова благодарности и поздравления в честь Дня работника культуры Республики Карелия</t>
  </si>
  <si>
    <t>https://vk.ru/dhshkost?w=wall-159877822_1740</t>
  </si>
  <si>
    <t>Художники Карельского фронта: картины, рожденные войной</t>
  </si>
  <si>
    <t>https://kosta.cerkov.ru/2026/06/28/pravoslavnaya-molodezh-prinyala-uchastie-v-organizacii-dnya-molodezhi-v-g-kostomukshi/</t>
  </si>
  <si>
    <t>На торжественном открытии мероприятий ведущим, было зачитано Обращение Святейшего Патриарха Кирилла по случаю празднования Всероссийского дня молодежи.</t>
  </si>
  <si>
    <t>https://kosta.cerkov.ru/2026/06/18/11-iyunya-2026-g-rukovoditel-otdela-socialnogo-sluzheniya-kostomukshskoj-eparxii-ierej-andrej-skrebcov-prinyal-uchastie-v-zasedanii-obshhestvennogo-soveta/</t>
  </si>
  <si>
    <t>Заседание общественного совета</t>
  </si>
  <si>
    <t>https://kosta.cerkov.ru/2026/06/03/predstavitel-kostomukshskoj-eparxii-provel-vstrechu-s-sotrudnikami-mchs-rossii-po-respublike-kareliya/</t>
  </si>
  <si>
    <t>Представитель Костомукшской епархии провел встречу с сотрудниками МЧС России по Республике Карелия в г. Костомукше на тему: «Недопущение появлений неоязыческой идеологии».</t>
  </si>
  <si>
    <t>https://kosta.cerkov.ru/2026/05/27/pravoslavnaya-molodezh-g-kostomukshi-prinyala-uchastie-v-subbotnike-v-centre-kulturnogo-razvitiya-sreda/</t>
  </si>
  <si>
    <t>Православная молодежь г. Костомукши 22 мая 2026 г. приняла участие в субботнике на Первом и общественном огороде в Костомукше в Центре Культурного Развития «Среда».</t>
  </si>
  <si>
    <t>https://kosta.cerkov.ru/2026/04/22/pravoslavnaya-molodezh-prepodavateli-vospitanniki-voskresnoj-shkoly-podgotovili-proveli-pasxalnyj-koncert/</t>
  </si>
  <si>
    <t>19 апреля 2026 года, в МБОУ КМО «СОШ №1 им. Я.В. Ругоева» православная молодежь, преподаватели и воспитанники воскресной школы подготовили и провели Пасхальный концерт.                                         </t>
  </si>
  <si>
    <t>https://vk.ru/club81132167?w=wall-81132167_5534</t>
  </si>
  <si>
    <t>https://vk.ru/ko_social?w=wall-170407243_8386</t>
  </si>
  <si>
    <t>Молодёжный совет Управления производства концентрата и окатышей оформил «Стену памяти» наших дедов и прадедов — героев, которые прошли через Великую Отечественную войну.</t>
  </si>
  <si>
    <t>https://vk.ru/mypervie10_kostomykshskiy?w=wall-220885975_17638</t>
  </si>
  <si>
    <t>Первый — это про смелость, Движение — про путь вперёд</t>
  </si>
  <si>
    <t>https://vk.ru/mypervie10_kostomykshskiy?w=wall-220885975_17634</t>
  </si>
  <si>
    <t>22 июня, 04:00, 85 лет спустя.</t>
  </si>
  <si>
    <t>https://vk.ru/mypervie10_kostomykshskiy?w=wall-220885975_17629</t>
  </si>
  <si>
    <t>Накануне Дня памяти и скорби на летней площадке Центра внешкольной работы прошёл особенный кинолекторий. Смотрели короткометражный фильм «41 год».</t>
  </si>
  <si>
    <t>https://vk.ru/mypervie10_kostomykshskiy?w=wall-220885975_17615</t>
  </si>
  <si>
    <t>18.06.206</t>
  </si>
  <si>
    <t>Новое пространство Движения Первых встретило своих героев.</t>
  </si>
  <si>
    <t>https://vk.ru/mypervie10_kostomykshskiy?w=wall-220885975_17609</t>
  </si>
  <si>
    <t>От первых шагов к большим делам</t>
  </si>
  <si>
    <t>https://vk.ru/mypervie10_kostomykshskiy?w=wall-220885975_17591</t>
  </si>
  <si>
    <t>Позади республиканский этап «Зарницы 2.0».
Для команд из Костомукшского округа эти дни стали настоящим испытанием на прочность, характер и командный дух.</t>
  </si>
  <si>
    <t>https://vk.ru/mypervie10_kostomykshskiy?w=wall-220885975_17557</t>
  </si>
  <si>
    <t>Команда «Т-34-85» из Пушкинской школы СТАЛА ПОБЕДИТЕЛЕМ республиканского этапа «Зарницы 2.0» в старшей возрастной категории!</t>
  </si>
  <si>
    <t>https://vk.ru/mypervie10_kostomykshskiy?w=wall-220885975_17551</t>
  </si>
  <si>
    <t>Белый — это первый снег, синий — небо над Костомукшей, красный — смелость и мамина улыбка.</t>
  </si>
  <si>
    <t>https://vk.ru/mypervie10_kostomykshskiy?w=wall-220885975_17540</t>
  </si>
  <si>
    <t xml:space="preserve">Под мелодичный язык стихов Пушкина ребята рисовали портрет поэта и иллюстрации к любимым сказкам.
</t>
  </si>
  <si>
    <t>https://vk.ru/mypervie10_kostomykshskiy?w=wall-220885975_17525</t>
  </si>
  <si>
    <t>Город мастеров «Карнавал детства» в рамках Всероссийской акции «Краски детства», посвященной Международному дню защиты детей.</t>
  </si>
  <si>
    <t>https://vk.ru/mypervie10_kostomykshskiy?w=wall-220885975_17518</t>
  </si>
  <si>
    <t>Литературная гостиная «Читаем Пушкина»</t>
  </si>
  <si>
    <t>https://vk.ru/mypervie10_kostomykshskiy?w=wall-220885975_17509</t>
  </si>
  <si>
    <t>Настольная игра «Защитники детства»</t>
  </si>
  <si>
    <t>https://vk.ru/mypervie10_kostomykshskiy?w=wall-220885975_17492</t>
  </si>
  <si>
    <t>Готовимся к важному шагу: провели церемонию «Мы — граждане России». С добрыми напутствиями к ребятам обратилась директор школы Надежда Николаевна Герасимчук. Каждый участник получил стильную обложку с символикой Движения Первых для главного документа.</t>
  </si>
  <si>
    <t>https://vk.ru/mypervie10_kostomykshskiy?w=wall-220885975_17489</t>
  </si>
  <si>
    <t>25.05.0206</t>
  </si>
  <si>
    <t>встреча с кураторами и наставниками первичных отделений нашего округа, на которой мы подвели итоги двух самых длительных и интересных проектов:</t>
  </si>
  <si>
    <t>https://vk.ru/mypervie10_kostomykshskiy?w=wall-220885975_17479</t>
  </si>
  <si>
    <t>https://vk.ru/mypervie10_kostomykshskiy?w=wall-220885975_17478</t>
  </si>
  <si>
    <t>https://vk.ru/mypervie10_kostomykshskiy?w=wall-220885975_17475&amp;z=photo-220885975_457249179%2Fwall-220885975_17475</t>
  </si>
  <si>
    <t>Обучающая стажировка в Добро.Центре Костомукши.</t>
  </si>
  <si>
    <t>https://vk.ru/mypervie10_kostomykshskiy?w=wall-220885975_17457</t>
  </si>
  <si>
    <t>https://vk.ru/mypervie10_kostomykshskiy?w=wall-220885975_17453</t>
  </si>
  <si>
    <t>https://vk.ru/mypervie10_kostomykshskiy?w=wall-220885975_17446</t>
  </si>
  <si>
    <t>Один день. Одна память. Одна Победа на всех</t>
  </si>
  <si>
    <t>https://vk.ru/mypervie10_kostomykshskiy?w=wall-85277919_4203</t>
  </si>
  <si>
    <t>В преддверии Дня Победы в гимназии прошла трогательная праздничная программа.
Ребята читали пронзительные стихи о войне и пели песни, знакомые каждому поколению. Спасибо всем за память и уважение к великому подвигу!</t>
  </si>
  <si>
    <t>https://vk.ru/mypervie10_kostomykshskiy?w=wall-220885975_17439</t>
  </si>
  <si>
    <t>Акция «Георгиевская ленточка»</t>
  </si>
  <si>
    <t>https://vk.ru/mypervie10_kostomykshskiy?w=wall-220885975_17437</t>
  </si>
  <si>
    <t>81 год Великой Победе! Вечная слава героям!</t>
  </si>
  <si>
    <t>https://vk.ru/mypervie10_kostomykshskiy?w=wall-220885975_17432</t>
  </si>
  <si>
    <t>В Пушкинской школе прошёл Фестиваль поэзии о войне.</t>
  </si>
  <si>
    <t>https://vk.ru/mypervie10_kostomykshskiy?w=wall-85277919_4183</t>
  </si>
  <si>
    <t>Всероссийская акция «Окна Победы».</t>
  </si>
  <si>
    <t>https://vk.ru/mypervie10_kostomykshskiy?w=wall-124006276_77575</t>
  </si>
  <si>
    <t>акции «Сохраняя традиции», чтобы прикоснуться к культуре коренных малочисленных народов России!</t>
  </si>
  <si>
    <t>https://vk.ru/mypervie10_kostomykshskiy?w=wall-220885975_17374</t>
  </si>
  <si>
    <t>Проектная сессия «Чистая планета начинается с меня».</t>
  </si>
  <si>
    <t>https://vk.ru/kostzap?w=wall2460165_20637</t>
  </si>
  <si>
    <t>10 июня День карельских рун</t>
  </si>
  <si>
    <t>https://vk.ru/kostzap?w=wall-40082089_8342</t>
  </si>
  <si>
    <t>16 мая традиционно в нашей стране проходит Ночь музеев. Это - больше, чем экскурсии или посещение экспозиции, каждый музей старается удивить и вдохновить своих посетителей</t>
  </si>
  <si>
    <t>https://vk.ru/kostzap?w=wall-205966816_10046</t>
  </si>
  <si>
    <t>В школе прошли занятия по теме «Лесной фронт», которые провела методист по экологическому просвещению заповедника «Костомукшский».</t>
  </si>
  <si>
    <t>https://vk.ru/kostzap?w=wall-205966816_9971</t>
  </si>
  <si>
    <t>Ребята приняли участие в познавательном занятии, посвящённом птицам, населяющим наш край. Школьники узнали:</t>
  </si>
  <si>
    <t>https://vk.ru/kostzap?w=wall-31607599_5580</t>
  </si>
  <si>
    <t>ПОЗНАВАТЕЛЬНАЯ ЭКСКУРСИЯ В ЗАПОВЕДНИК</t>
  </si>
  <si>
    <t>https://vk.ru/kostzap?w=wall-40082089_8328</t>
  </si>
  <si>
    <t>https://vk.ru/kostzap?w=wall-165130519_5240</t>
  </si>
  <si>
    <t>https://vk.ru/ksc10?w=wall-135753691_21771</t>
  </si>
  <si>
    <t>спортивный праздник «Рекорд года» стал настоящим фестивалем командного духа и азарта для сотрудников «Карельского окатыша».</t>
  </si>
  <si>
    <t>https://vk.ru/ksc10?w=wall-135753691_21735</t>
  </si>
  <si>
    <t>https://vk.ru/ksc10?w=wall-49580205_66204</t>
  </si>
  <si>
    <t>ПРАЗДНИК ЕДИНСТВА И ЛЮБВИ К РОДИНЕ</t>
  </si>
  <si>
    <t>https://vk.ru/ksc10?w=wall-49057683_107460</t>
  </si>
  <si>
    <t>12.06.20206</t>
  </si>
  <si>
    <t>https://vk.ru/ksc10?w=wall-135753691_21661</t>
  </si>
  <si>
    <t>https://vk.ru/ksc10?w=wall-135753691_21495</t>
  </si>
  <si>
    <t>В КСЦ «Дружба» состоялась праздничная интеллектуальная игра «Л-квиз», посвящённая 81-й годовщине Великой Победы.</t>
  </si>
  <si>
    <t>https://vk.ru/ksc10?w=wall-135753691_21372</t>
  </si>
  <si>
    <t>https://vk.ru/club223450623?w=wall-154646395_2194</t>
  </si>
  <si>
    <t>В день Памяти и Скорби, 22 июня 2026 года, наши партийцы посетили Ахвеньярские камни, памятное сооружение, расположенное на берегу озера Костомукшское в 20 км от города Костомукша. Мемориал увековечивает память о боевом подвиге советских партизан, которые погибли в этих местах в 1943 году.</t>
  </si>
  <si>
    <t>https://vk.ru/club223450623?w=wall-223450623_383</t>
  </si>
  <si>
    <t>22 июня - день памяти и скорби</t>
  </si>
  <si>
    <t>https://vk.ru/club223450623?w=wall-223450623_379</t>
  </si>
  <si>
    <t>12 июня - День России</t>
  </si>
  <si>
    <t>https://vk.ru/club223450623?w=wall-223450623_373</t>
  </si>
  <si>
    <t>День Республики Карелия</t>
  </si>
  <si>
    <t>https://vk.ru/club223450623?w=wall-223450623_365</t>
  </si>
  <si>
    <t>Сегодня мы вспоминаем ваш подвиг и выражаем глубокую благодарность за мужество, самоотверженность и преданность делу. Ваша работа стала символом героизма и силы духа, вдохновляя миллионы людей по всему миру.</t>
  </si>
  <si>
    <t>https://vk.ru/krboo_10region?w=wall-228336487_1537</t>
  </si>
  <si>
    <t>Гум. помощь</t>
  </si>
  <si>
    <t>https://vk.ru/64parallel?w=wall-49057683_106360</t>
  </si>
  <si>
    <t>Костомукшане отметили День Победы. Было радостно на празднике встретить ветерана Великой Отечественной войны Лидию Ильиничну Полянину. В январе ей исполнилось 97 лет.</t>
  </si>
  <si>
    <t>https://vk.ru/64parallel?w=wall-49057683_105911</t>
  </si>
  <si>
    <t>НАПИШЕМ ВМЕСТЕ ДИКТАНТ ПОБЕДЫ!</t>
  </si>
  <si>
    <t>https://64parallel.ru/obshhestvo/byt-gramotnym-modno-2/</t>
  </si>
  <si>
    <t>В Костомукше 18 апреля прошёл Тотальный диктант. В этом году 23 человека проверили свою грамотность в стенах гимназии и написали текст, посвящённый Александру Сергеевичу Пушкину. Постоянные участники отмечают, что тексты диктанта с каждым годом становятся всё легче, но сюжетная составлявшая от этого не теряет своей глубины и красочности.</t>
  </si>
  <si>
    <t>https://vk.ru/64parallel?w=wall-49057683_105725</t>
  </si>
  <si>
    <t>ДИКТАНТ НА КАРЕЛЬСКОМ</t>
  </si>
  <si>
    <t>https://vk.ru/64parallel?w=wall-49057683_105385</t>
  </si>
  <si>
    <t>Проведение субботников</t>
  </si>
  <si>
    <t>https://vk.ru/centrvneshkolnik?w=wall-220885975_17629</t>
  </si>
  <si>
    <t>Помнить, чтобы жить</t>
  </si>
  <si>
    <t>https://vk.ru/centrvneshkolnik?w=wall-220885975_17615</t>
  </si>
  <si>
    <t>На площадке «Весёлая карусель» при Центре внешкольной работы прошла военно-патриотическая игра «Зарница», а вместе с ней первое открытие дверей нового пространства.</t>
  </si>
  <si>
    <t>https://vk.ru/centrvneshkolnik?w=wall-171344791_11427</t>
  </si>
  <si>
    <t>https://vk.ru/centrvneshkolnik?w=wall-171344791_11423</t>
  </si>
  <si>
    <t>https://vk.ru/centrvneshkolnik?w=wall-171344791_11418</t>
  </si>
  <si>
    <t>В нашей стране продолжается Год единства народов России и в честь этого мы пригласили участников карельских сообществ нашего города на детскую площадку "Весёлая карусель".</t>
  </si>
  <si>
    <t>https://vk.ru/centrvneshkolnik?w=wall-171344791_11414</t>
  </si>
  <si>
    <t>https://vk.ru/centrvneshkolnik?w=wall-171344791_11411</t>
  </si>
  <si>
    <t>10 июня отмечается День карельских рун — праздник, учрежденный в Республике Карелия в честь сохранения и популяризации уникального устного народного творчеств</t>
  </si>
  <si>
    <t>https://vk.ru/centrvneshkolnik?w=wall-137457185_1182</t>
  </si>
  <si>
    <t>егодня ребята, изучающие карельский язык в Центре внешкольной работы и Гимназии,
познакомились с увлекательной карельской игрой кююккя (кар. kyykkä).</t>
  </si>
  <si>
    <t>https://vk.ru/centrvneshkolnik?w=wall-171344791_11374</t>
  </si>
  <si>
    <t>для ребят группы "Удивительный карельский" было проведено занятие по топонимике родного края.</t>
  </si>
  <si>
    <t>https://vk.ru/centrvneshkolnik?w=wall-220885975_17472</t>
  </si>
  <si>
    <t>С Днём музеев и Днём детских общественных организаций вас поздравляют Первые из Клуба друзей мира «Глобус».</t>
  </si>
  <si>
    <t>https://vk.ru/centrvneshkolnik?w=wall-171344791_11351</t>
  </si>
  <si>
    <t>Воинская слава солдат нашей Родины - это одна из важнейших страниц истории России. А у истории должны быть хранители, которые не дадут ей померкнуть и кануть в лету</t>
  </si>
  <si>
    <t>https://vk.ru/centrvneshkolnik?w=wall-171344791_10967</t>
  </si>
  <si>
    <t>Продолжаются экскурсии по выставкам "Сила России - в дружбе народов" и "Кукла наряжается". Каждый день к нам в гости приходят малыши из детских садов города.</t>
  </si>
  <si>
    <t>https://vk.ru/novkos</t>
  </si>
  <si>
    <t>В среду, 22 апреля, в кинозале Центра «Среда» состоялся показ литературно-музыкальной программы «Позывной “Победа”» и прошла выставка продукции общественного волонтёрского движения «10 регион».</t>
  </si>
  <si>
    <t>https://64parallel.ru/gorod/kostomuksha-otmetila-den-pobedy/</t>
  </si>
  <si>
    <t>9 мая в Костомукше прошёл торжественный митинг, посвящённый Дню Победы. Мероприятие объединило жителей города – всех, кто пришёл почтить память героев Великой Отечественной войны и отдать дань уважения ветеранам.</t>
  </si>
  <si>
    <t>Ровно в четыре часа утра 22 июня 1941 года мирная жизнь советского народа была прервана вероломным нападением нацистской Германии. Началась Великая Отечественная война</t>
  </si>
  <si>
    <t>https://vk.ru/kostomukshadmik</t>
  </si>
  <si>
    <t>День защиты детей: весёлый и яркий, даже несмотря на погоду. Мы играли и танцевали, рисовали на асфальте и запускали воздушных змеев, делали аквагрим и творили!</t>
  </si>
  <si>
    <t>https://vk.ru/wall-8261814_21794</t>
  </si>
  <si>
    <t>В Центре «Среда» состоялся бесплатный кинопоказ, посвящённый Международному Дню освобождения узников фашистских концлагерей и Дню памяти жертв геноцида Советского народа нацистами и их пособниками в годы Великой Отечественной войны</t>
  </si>
  <si>
    <t>https://vk.ru/wall-8261814_23478</t>
  </si>
  <si>
    <t>Центр "Среда" приглашает 9 апреля на бесплатный просмотр фильма "Гагарин. Обнимая мир"
   Рассказ о космонавте Юрие Гагарине, его космическом полёте и о том, какое влияние оказало это событие на весь мир.</t>
  </si>
  <si>
    <t>https://vk.ru/wall-38064083_14973</t>
  </si>
  <si>
    <t>22 июня, Центр "Среда", присоединится ко Всероссийскому показу фильмов военно-исторического кинофестиваля «Перерыв на кино» посвящённому дню памяти и скорби и дню партизан и подпольщиков.</t>
  </si>
  <si>
    <t>https://vk.ru/club148138312?w=wall-148138312_9709</t>
  </si>
  <si>
    <t>День памяти и скорби, отмечаемый 22 июня — это значимая дата в истории России. В этот день в 1941 году началась Великая Отечественная война.</t>
  </si>
  <si>
    <t>https://vk.ru/club148138312?w=wall-148138312_9698</t>
  </si>
  <si>
    <t>Подведены итоги Республиканского конкурса «Диалог поколений», организованного Министерством образования и спорта Республики Карелия по инициативе Главы Республики Карелия А.О. Парфенчикова при поддержке Карельского регионального отделения Всероссийской политической партии «Единая Россия».</t>
  </si>
  <si>
    <t>https://vk.ru/club148138312?w=wall-148138312_9694</t>
  </si>
  <si>
    <t>Дружеский огонь!</t>
  </si>
  <si>
    <t>https://vk.ru/club148138312?w=wall-148138312_9692</t>
  </si>
  <si>
    <t>"Патриотизм в каждом слове: кадеты и педагоги поздравили Костомукшу с Днём России"</t>
  </si>
  <si>
    <t>https://vk.ru/club148138312?w=wall-148138312_9690</t>
  </si>
  <si>
    <t>https://vk.ru/club148138312?w=wall-148138312_9689</t>
  </si>
  <si>
    <t>На школьной площадке «Дружба» прошли праздничные мероприятия, приуроченные ко Дню России!</t>
  </si>
  <si>
    <t>https://vk.ru/club148138312?w=wall-148138312_9688</t>
  </si>
  <si>
    <t>"Команда "Т-34-85" стала победителем регионального этапа всероссийской военно-патриотической игры "Зарница 2.0"</t>
  </si>
  <si>
    <t>https://vk.ru/club148138312?w=wall-148138312_9681</t>
  </si>
  <si>
    <t>День здоровья на школьной площадке «Дружба»!</t>
  </si>
  <si>
    <t>https://vk.ru/club148138312?w=wall-148138312_9675</t>
  </si>
  <si>
    <t>Посещение музея «Истории Земли Калевальской»,</t>
  </si>
  <si>
    <t>https://vk.ru/club148138312?w=wall-148138312_9672</t>
  </si>
  <si>
    <t>https://vk.ru/club148138312?w=wall-220885975_17515</t>
  </si>
  <si>
    <t>#ФестивальДвиженияПервых везде — в соцсетях, на улицах городов и в наших сердцах. Давайте узнаем, как проходит праздник в столице:</t>
  </si>
  <si>
    <t>https://vk.ru/club148138312?w=wall-148138312_9669</t>
  </si>
  <si>
    <t>1 июня — День защиты детей!</t>
  </si>
  <si>
    <t>https://vk.ru/club148138312?w=wall-148138312_9642</t>
  </si>
  <si>
    <t>Учебный год ученики 3А класса завершили в уютной компании Карельского фольклорного коллектива "Hete", что очень символично в Год Единства народов России.</t>
  </si>
  <si>
    <t>https://vk.ru/club148138312?w=wall-148138312_9633</t>
  </si>
  <si>
    <t>«О, Пушкин!»
Сегодня на открытом микрофоне в честь Александра Сергеевича Пушкина встретились ученики 5-8 классов.</t>
  </si>
  <si>
    <t>https://vk.ru/club148138312?w=wall-148138312_9623</t>
  </si>
  <si>
    <t>Для кадет 3‑го класса прошли школьные читки в рамках проекта «Легенда заповедных хранителей»!
Ребята с увлечением читали сказку «Весёлый Матти» — атмосфера была по‑настоящему волшебной</t>
  </si>
  <si>
    <t>https://vk.ru/club148138312?w=wall-148138312_9620</t>
  </si>
  <si>
    <t>Викторина ко Дню славянской письменности и культуры</t>
  </si>
  <si>
    <t>https://vk.ru/club148138312?w=wall-148138312_9617</t>
  </si>
  <si>
    <t>У «Орлят России» — День славянской письменности!</t>
  </si>
  <si>
    <t>https://vk.ru/club148138312?w=wall-148138312_9610</t>
  </si>
  <si>
    <t>В музее "История Земли Калевальской" прошли занятия, посвящённые традициям чаепития в Карелии.</t>
  </si>
  <si>
    <t>https://vk.ru/club148138312?w=wall-3584343_27820</t>
  </si>
  <si>
    <t>На этой неделе началась серия интерактивных программ, посвященных Дню Победы в Великой Отечественной войне</t>
  </si>
  <si>
    <t>https://vk.ru/club148138312?w=wall20188984_8989</t>
  </si>
  <si>
    <t>на старте республиканского марш-броска «Никто, только мы!»</t>
  </si>
  <si>
    <t>https://vk.ru/club148138312?w=wall-148138312_9597</t>
  </si>
  <si>
    <t>Путешествие в историю Костомукши: 7 «Б» класс в музее «История Земли Калевальской»</t>
  </si>
  <si>
    <t>https://vk.ru/club148138312?w=wall-148138312_9596</t>
  </si>
  <si>
    <t>Праздник талантов в Пушкинской школе!</t>
  </si>
  <si>
    <t>https://vk.ru/club148138312?w=wall-148138312_9591</t>
  </si>
  <si>
    <t>Карельские традиции в гостях у 3К!</t>
  </si>
  <si>
    <t>https://vk.ru/club148138312?w=wall-148138312_9590</t>
  </si>
  <si>
    <t>участие в традиционном субботнике на территории школы.</t>
  </si>
  <si>
    <t>https://vk.ru/club148138312?w=wall-148138312_9588</t>
  </si>
  <si>
    <t>В преддверии великого праздника, посвященного Дню Победы, в 4А классе прошёл Урок памяти «Моей семьи война коснулась»!</t>
  </si>
  <si>
    <t>https://vk.ru/club148138312?w=wall-148138312_9585</t>
  </si>
  <si>
    <t>9 Мая — это не просто дата в календаре, а день, когда вся страна объединяется в едином порыве гордости и благодарности.</t>
  </si>
  <si>
    <t>https://vk.ru/club148138312?w=wall-148138312_9584</t>
  </si>
  <si>
    <t>"Вахта памяти на Посту №1"</t>
  </si>
  <si>
    <t>https://vk.ru/club148138312?w=wall20188984_8972</t>
  </si>
  <si>
    <t>Гвоздика Победы: память, объединяющая поколения</t>
  </si>
  <si>
    <t>https://vk.ru/club148138312?w=wall-148138312_9578</t>
  </si>
  <si>
    <t>https://vk.ru/club148138312?w=wall-148138312_9577</t>
  </si>
  <si>
    <t>Урок Мужества «Бессмертный полк» для кадетов 3 класса</t>
  </si>
  <si>
    <t>https://vk.ru/club148138312?w=wall-148138312_9562</t>
  </si>
  <si>
    <t>Фестиваль "Чтение стихов о войне"</t>
  </si>
  <si>
    <t>https://vk.ru/club148138312?w=wall-148138312_9545</t>
  </si>
  <si>
    <t>Поздравления с 1 мая</t>
  </si>
  <si>
    <t>https://vk.ru/club148138312?w=wall-148138312_9542</t>
  </si>
  <si>
    <t>Посещение "ДоброЦентра"</t>
  </si>
  <si>
    <t>https://vk.ru/club148138312?w=wall-148138312_9541</t>
  </si>
  <si>
    <t>День коренных малочисленных народов</t>
  </si>
  <si>
    <t>https://vk.ru/club148138312?w=wall-148138312_9535</t>
  </si>
  <si>
    <t>Окна Победы</t>
  </si>
  <si>
    <t>https://vk.ru/club148138312?w=wall-148138312_9532</t>
  </si>
  <si>
    <t>27 апреля кадеты 5-го класса побывали в Центре внешкольной работы на мероприятии, посвященном 40-летию Чернобыльской аварии.</t>
  </si>
  <si>
    <t>https://vk.ru/club148138312?w=wall-148138312_9529</t>
  </si>
  <si>
    <t>рофилактическая беседа с обучающимися 8К класса на тему «Профилактика правонарушений». Встречу провела инспектор по делам несовершеннолетних Мария Ивановна Флинк.</t>
  </si>
  <si>
    <t>https://vk.ru/club148138312?w=wall-148138312_9518</t>
  </si>
  <si>
    <t>ТРЕТИЙ ДЕНЬ НЕДЕЛИ ДОБРА. СЕТИ ПОБЕДЫ</t>
  </si>
  <si>
    <t>https://vk.ru/club148138312?w=wall-148138312_9515</t>
  </si>
  <si>
    <t>Встреча с героями-ликвидаторами Чернобыльской аварии.</t>
  </si>
  <si>
    <t>https://vk.ru/club148138312?w=wall-148138312_9512</t>
  </si>
  <si>
    <t>Праздник - ритуал «Посвящение в кадеты 2026».</t>
  </si>
  <si>
    <t>https://vk.ru/school1_kgo?w=wall-209531132_8723</t>
  </si>
  <si>
    <t>В Вокнаволоке обсудили сохранение культурного наследия и развитие деревни</t>
  </si>
  <si>
    <t>https://vk.ru/school1_kgo?w=wall-215753476_513</t>
  </si>
  <si>
    <t>о награждении самых лучших и достойных юнармейцев Российской Федерации медалью «Юнармейская доблесть», за выдающиеся успехи и активное участие в мероприятиях Всероссийского детско-юношеского военно-патриотического общественного движения «Юнармия».</t>
  </si>
  <si>
    <t>https://vk.ru/school1_kgo?w=wall-209531132_8675</t>
  </si>
  <si>
    <t>Во время рабочей поездки в Костомукшу вице-премьер правительства Карелии, куратор Костомукшского муниципального округа Лариса Подсадник встретилась с представителями волонтерских организаций. Участники встречи обсудили развитие добровольческого движения, поддержку общественных инициатив и помощь участникам СВО.</t>
  </si>
  <si>
    <t>https://vk.ru/school1_kgo?w=wall-3584343_27914</t>
  </si>
  <si>
    <t>день памяти народного карельского писателя Яакко Васильевича Ругоева.</t>
  </si>
  <si>
    <t>https://vk.ru/school1_kgo?w=wall-209531132_8660</t>
  </si>
  <si>
    <t>Как волонтеры Костомукши помогают фронту</t>
  </si>
  <si>
    <t>https://vk.ru/school1_kgo?w=wall-209531132_8656</t>
  </si>
  <si>
    <t>0 июня 2026 года в городе Петрозаводск, на базах Президентского кадетского училища и спорткомплекса «Курган» прошёл региональный этап военно-патриотической игры «Зарница 2.0».</t>
  </si>
  <si>
    <t>https://vk.ru/school1_kgo?w=wall-209531132_8651</t>
  </si>
  <si>
    <t>С Днём России!</t>
  </si>
  <si>
    <t>https://vk.ru/school1_kgo?w=wall-209531132_8624</t>
  </si>
  <si>
    <t>От идеи до воплощения: Новые грани северного города!</t>
  </si>
  <si>
    <t>https://vk.ru/school1_kgo?w=wall-209531132_8621</t>
  </si>
  <si>
    <t>Дети могут скрывать вербовку, потому что боятся родительского осуждения и подвергаются угрозам преступников</t>
  </si>
  <si>
    <t>https://vk.ru/school1_kgo?w=wall-209531132_8618</t>
  </si>
  <si>
    <t>провели важную беседу о здоровом образе жизни, рассказали о последствиях злоупотребления вредными привычками и напомнили ребятам о необходимости беречь своё здоровье и делать правильный выбор</t>
  </si>
  <si>
    <t>https://vk.ru/school1_kgo?w=wall-230024991_441</t>
  </si>
  <si>
    <t>Трудовая бригада школьников начала работать!</t>
  </si>
  <si>
    <t>https://vk.ru/school1_kgo?w=wall-209531132_8608</t>
  </si>
  <si>
    <t>Международный день защиты детей</t>
  </si>
  <si>
    <t>https://vk.ru/school1_kgo?w=wall-209531132_8606</t>
  </si>
  <si>
    <t>В рамках 1 дня юбилейного форума Юнармейцы посетили тематические площадки, знакомились с проектами Движения Первых, Центра «ВОИН», Волонтёрской роты «Боевого братства», ДОСААФ России</t>
  </si>
  <si>
    <t>https://vk.ru/school1_kgo?w=wall-209531132_8577</t>
  </si>
  <si>
    <t>На церемонии награждения "Золотой формуляр", сотрудники библиотеки подвели итоги читательского года и назвали самых активных читателей и друзей библиотеки.</t>
  </si>
  <si>
    <t>https://vk.ru/school1_kgo?w=wall-215753476_507</t>
  </si>
  <si>
    <t>С ДНЁМ РОЖДЕНИЯ, ЮНАРМИЯ!</t>
  </si>
  <si>
    <t>https://vk.ru/school1_kgo?w=wall-209531132_8568</t>
  </si>
  <si>
    <t>В день пограничника, прошло торжественное мероприятие, посвященное Дню пограничника.</t>
  </si>
  <si>
    <t>https://vk.ru/school1_kgo?w=wall-209531132_8557</t>
  </si>
  <si>
    <t>Как студенты-историки навсегда вошли в историю Костомукши</t>
  </si>
  <si>
    <t>https://vk.ru/school1_kgo?z=photo-209531132_457253927%2Ff7a99d820ca229e805</t>
  </si>
  <si>
    <t>«Прокурор разъясняет» 
О ПРОФИЛАКТИКЕ ДРОППЕРСТВА и уголовной ответственности!</t>
  </si>
  <si>
    <t>https://vk.ru/school1_kgo?w=wall-209531132_8500</t>
  </si>
  <si>
    <t>Расширенное заседание Родительского комитета при Министерстве образования и спорта Республики Карелия.</t>
  </si>
  <si>
    <t>https://vk.ru/school1_kgo?w=wall-209531132_8491</t>
  </si>
  <si>
    <t>Путешествие на север</t>
  </si>
  <si>
    <t>https://vk.ru/school1_kgo?w=wall-209531132_8487</t>
  </si>
  <si>
    <t>Экскурсия в храм</t>
  </si>
  <si>
    <t>https://vk.ru/school1_kgo?w=wall-209531132_8469</t>
  </si>
  <si>
    <t>Дети ветеранов СВО из Карелии знакомятся с профессиями</t>
  </si>
  <si>
    <t>https://vk.ru/school1_kgo?w=wall-37436457_5357</t>
  </si>
  <si>
    <t>ероприятия в рамках реализации проекта "Дом старухи Лоухи".</t>
  </si>
  <si>
    <t>https://vk.ru/school1_kgo?w=wall-209531132_8455</t>
  </si>
  <si>
    <t>Один день из жизни советника по воспитанию</t>
  </si>
  <si>
    <t>https://vk.ru/school1_kgo?w=wall-209531132_8453</t>
  </si>
  <si>
    <t>«Уроки Победы» — пример патриотического воспитания подрастающего поколения</t>
  </si>
  <si>
    <t>https://vk.ru/school1_kgo?w=wall-217287897_1949</t>
  </si>
  <si>
    <t>Акция "Окна - Победы"</t>
  </si>
  <si>
    <t>https://vk.ru/school1_kgo?w=wall-209531132_8435</t>
  </si>
  <si>
    <t>С Днём Победы!</t>
  </si>
  <si>
    <t>https://vk.ru/mbou_kgo_sosh3?w=wall-227358060_2144</t>
  </si>
  <si>
    <t>День Молодёжи прошёл, а впечатления остались!</t>
  </si>
  <si>
    <t>https://vk.ru/mbou_kgo_sosh3?w=wall-196035120_4774</t>
  </si>
  <si>
    <t>Всероссийская акция "Свеча памяти"</t>
  </si>
  <si>
    <t>https://vk.ru/mbou_kgo_sosh3?w=wall-196035120_4702</t>
  </si>
  <si>
    <t>Год единства народов России: школьники познакомились с русскими народными инструментами.</t>
  </si>
  <si>
    <t>https://vk.ru/mbou_kgo_sosh3?w=wall-196035120_4670</t>
  </si>
  <si>
    <t>В мае месяце Общешкольный Совет родителей МБОУ КМО "СОШ №3" подвёл итоги видеопроектов "Мои достижения", "Наши достижения", в которых родители рассказали о талантах своего ребёнка, класса.</t>
  </si>
  <si>
    <t>https://vk.ru/mbou_kgo_sosh3?w=wall-196035120_4663</t>
  </si>
  <si>
    <t>День славянской письменности</t>
  </si>
  <si>
    <t>https://vk.ru/mbou_kgo_sosh3?w=wall-196035120_4658</t>
  </si>
  <si>
    <r>
      <rPr>
        <sz val="10"/>
        <color theme="1"/>
        <rFont val="Arial"/>
        <charset val="1"/>
      </rPr>
      <t xml:space="preserve">С 18 по 22 мая 2026 года в рамках предмета ОБЗР обучающиеся 10х классов проходят пятидневные учебные военные сборы.
</t>
    </r>
    <r>
      <rPr>
        <sz val="10"/>
        <color theme="1"/>
        <rFont val="Tahoma"/>
        <family val="2"/>
      </rPr>
      <t>ㅤ</t>
    </r>
  </si>
  <si>
    <t>https://vk.ru/mbou_kgo_sosh3?w=wall-196035120_4634</t>
  </si>
  <si>
    <t>благотворительной организации «10 регион».</t>
  </si>
  <si>
    <t>https://vk.ru/mbou_kgo_sosh3?w=wall-196035120_4633</t>
  </si>
  <si>
    <t>Карелия — заповедная и загадочная земля, жемчужина Русского Севера, место, где 25% территории занято реками и озёрами</t>
  </si>
  <si>
    <t>https://vk.ru/mbou_kgo_sosh3?w=wall-196035120_4627</t>
  </si>
  <si>
    <t>К Международному дню музеев ученики нашей школы приняли участие в интерактиве «Ночь в музее»</t>
  </si>
  <si>
    <t>https://vk.ru/mbou_kgo_sosh3?w=wall-196035120_4606</t>
  </si>
  <si>
    <t>К 81-й Годовщине со Дня Великой Победы ученики нашей школы присоединились к Всероссийскому показу фильмов военно-исторического кинофестиваля «Перерыв на кино» Фонда «Мост поколений».</t>
  </si>
  <si>
    <t>https://vk.ru/mbou_kgo_sosh3?w=wall-196035120_4601</t>
  </si>
  <si>
    <t>Несмотря на непогоду, мы не отказались от нашей доброй традиции — в преддверии 9 Мая дружно спели песню «День Победы».</t>
  </si>
  <si>
    <t>https://vk.ru/mbou_kgo_sosh3?w=wall-196035120_4600</t>
  </si>
  <si>
    <t>В честь Дня Победы у орлят 4А класса прошел УРОК МУЖЕСТВА.</t>
  </si>
  <si>
    <t>https://vk.ru/mbou_kgo_sosh3?w=wall-196035120_4597</t>
  </si>
  <si>
    <t>9 мая 2026 года прошел торжественный митинг, посвященный 81 годовщине Великой Победы!</t>
  </si>
  <si>
    <t>https://vk.ru/mbou_kgo_sosh3?w=wall-196035120_4591</t>
  </si>
  <si>
    <t>Вахта памяти "Пост № 1"</t>
  </si>
  <si>
    <t>https://vk.ru/mbou_kgo_sosh3?w=wall-196035120_4586</t>
  </si>
  <si>
    <t>Акция "Георгиевская леньочка"</t>
  </si>
  <si>
    <t>https://vk.ru/mbou_kgo_sosh3?w=wall-196035120_4582</t>
  </si>
  <si>
    <t>Возложение цветов к памятникам и мемориалам - многолетняя традиция, позволяющая сохранять наследие ветеранов ВОВ</t>
  </si>
  <si>
    <t>https://vk.ru/mbou_kgo_sosh3?w=wall-196035120_4574</t>
  </si>
  <si>
    <t>Литературная гостиная ко Дню Победы «Поэт - Герой, сын Родины своей»</t>
  </si>
  <si>
    <t>https://vk.ru/mbou_kgo_sosh3?w=wall-196035120_4564</t>
  </si>
  <si>
    <t>https://vk.ru/mbou_kgo_sosh3?w=wall-30558759_479133</t>
  </si>
  <si>
    <t>Память сквозь поколения</t>
  </si>
  <si>
    <t>https://vk.ru/mbou_kgo_sosh3?w=wall-196035120_4558</t>
  </si>
  <si>
    <t>Ученики и родители 5«А» класса отправились в деревню Кимасозеро ухаживать за воинским захоронением.</t>
  </si>
  <si>
    <t>https://vk.ru/mbou_kgo_sosh3?w=wall-196035120_4557</t>
  </si>
  <si>
    <t>В торжественной обстановке наградили ребят, участвовавших в:  XXXVIII Межрегиональном слете юных исследователей истории Отечества в рамках проекта "Память и время"</t>
  </si>
  <si>
    <t>https://vk.ru/mbou_kgo_sosh3?w=wall-196035120_4532</t>
  </si>
  <si>
    <t>24-26 апреля в Москве состоялся XXXVIII Межрегиональный слёт юных исследователей истории Отечества в рамках проекта "Память и время". В этом году он был посвящён Году единства народов России.</t>
  </si>
  <si>
    <t>https://vk.ru/mbou_kgo_sosh3?w=wall-196035120_4524</t>
  </si>
  <si>
    <t>В Год Единства народов России ко Дню коренных малочисленных народов Российской Федерации ученики 5-х классов приняли участие в увлекательной программе с песнями и танцами, подготовленной Карельским народным фольклорным коллективом «ХЕТЕ»</t>
  </si>
  <si>
    <t>Группа в ВК Мы вместе: https://vk.ru/wall-160045059_3581</t>
  </si>
  <si>
    <t>Неделя детской книги: Хоровод дружбы в библиотеке.</t>
  </si>
  <si>
    <t>Группа ВК МЫ вместе https://vk.ru/wall-160045059_3582</t>
  </si>
  <si>
    <t>Весенние каникулы — с национальным колоритом. Весенние каникулы у костомукшских школьников прошли ярко, весело и по‑настоящему душевно — благодаря нашим замечательным национальным сообществам! </t>
  </si>
  <si>
    <t>Группа ВК МЫ вместе: https://vk.ru/wall-160045059_3584</t>
  </si>
  <si>
    <t>Погружение в традиции Карелии. Статья о концере«Дыши ветром предков, танцуй пиирилейкки» двух карельских коллективов: фольклорного коллектива «ХЕТЕ» и танцевального коллектива «Tuulitar»</t>
  </si>
  <si>
    <t>Группа ВК Мы вместе: https://vk.ru/wall-160045059_3587</t>
  </si>
  <si>
    <t>Литературно-гастрономическое шоу "Еда со смыслом" прошло на "Ура!"</t>
  </si>
  <si>
    <t>Группа ВК Мы вмест:  https://vk.ru/wall-160045059_3596</t>
  </si>
  <si>
    <t>Единство в каждом слове и вкусе!Мероприятия в рамках Года единства народов продолжаются! В минувшую субботу, Центральная библиотека вместе с национальными сообществами города ярко и гостеприимно встретила гостей Всероссийской акции «Библионочь — 2026»!</t>
  </si>
  <si>
    <t>Группа ВК Мы вместе: https://vk.ru/wall-160045059_3599</t>
  </si>
  <si>
    <t>В центре межнационального сотрудничества небольшой, но дружной компанией писали диктант на карельском языке. Много лет Центральная библиотека является неизменной площадкой для его проведения.</t>
  </si>
  <si>
    <t>Группа Мы вместе https://vk.ru/wall-160045059_3615</t>
  </si>
  <si>
    <t>Центральная библиотека совместно с Обществом карельской культуры Виена проводят серию интерактивных программ, посвященных 81-й годовщине Великой Победы.</t>
  </si>
  <si>
    <t>Группа ВК Газета "Новости Костомукши"https://vk.ru/wall-49580205_65060</t>
  </si>
  <si>
    <t>В гостях на планете приключений. Статья о том, как наши национальные сообщества приняли участие в мероприятиях детской площадки в ЦВР. </t>
  </si>
  <si>
    <t>Группа ВК Газета "Новости Костомукши": https://vk.ru/wall-49580205_65131</t>
  </si>
  <si>
    <t>4 апреля в концертном зале Детской музыкальной школы имени Геннадия Вавилова прошёл концерт «Дыши ветром предков, танцуй пиирилейкки», рассказали сами артисты в своём паблике. Фольклорный ансамбль «Хете» и танцевальный коллектив «Tuulitar» создали на сцене настоящую атмосферу Карелии: со старинными мелодиями, душевными песнями и танцами.</t>
  </si>
  <si>
    <t>Группа ВК Газета "Новости Костомукши" :https://vk.ru/wall-49580205_65150</t>
  </si>
  <si>
    <t>Хоровод Дружбы на Неделе детской книги. </t>
  </si>
  <si>
    <t>Группа ВК Газета "Новости Костомукши" https://vk.ru/wall-49580205_65277</t>
  </si>
  <si>
    <t>Когда рождался эпос "Калевала". О проекте «Дом старухи Лоухи»</t>
  </si>
  <si>
    <t>Группа ВК Газета "Новости Костомукши" https://vk.ru/wall-49580205_65352</t>
  </si>
  <si>
    <t>В рамках Всероссийской акции «Библионочь - 2026» в Центральной библиотеке прошли мероприятия, посвящённые Году единства народов России.</t>
  </si>
  <si>
    <t>Группа ВК Газета "Новости Костомукши" https://vk.ru/wall-49580205_65466</t>
  </si>
  <si>
    <t>Диктант на карельском и чай с брусничным муссом</t>
  </si>
  <si>
    <t>Группа ВК Газета "Новости Костомукши": https://vk.ru/wall-49580205_65569</t>
  </si>
  <si>
    <t>Для студентов Костомукшского политехнического колледжа организовали фотовыставку, посвящённую истории и творческому пути Карельского народного фольклорного коллектива «Хете». </t>
  </si>
  <si>
    <t>Группа ВК Газета "Новости Костомукши":https://vk.ru/wall-49580205_65763</t>
  </si>
  <si>
    <t>Карельский народный фольклорный коллектив «ХЕТЕ» и Центральная библиотека приглашают вас на мероприятие под названием -«MELLIČČA - МЕЛЬНИЦА».</t>
  </si>
  <si>
    <t>Группа ВК Газета "Новости Костомукши":https://vk.ru/wall-49580205_65826</t>
  </si>
  <si>
    <t>В Центральной библиотеке прошла серия интерактивных программ, посвящённых Великой Отечественной войне.</t>
  </si>
  <si>
    <t>Информационный цент Костомукши: https://vk.ru/wall-3584343_27296</t>
  </si>
  <si>
    <t>"Умелые руки не знают скуки": Путешествие в мир русских народных промыслов! </t>
  </si>
  <si>
    <t>Информационный цент Костомукши: https://vk.ru/wall-3584343_27305</t>
  </si>
  <si>
    <t>Этно-путешествие прошло на одном дыхании!О комадной игре "Этно-путешествие: мозаика России" в рамках Недели детской книги!</t>
  </si>
  <si>
    <t>Информационный цент Костомукши:  https://vk.ru/wall-3584343_27316</t>
  </si>
  <si>
    <t>04.04.206 г.</t>
  </si>
  <si>
    <t>3 апреля, прошла Литературная встреча «Карта детства: путешествие по России с писателями»! Этим мероприятием мы подвели итоги всей недели знакомства с культурой и народами России! </t>
  </si>
  <si>
    <t>Информационный цент Костомукши: https://vk.ru/wall-160045059_3582</t>
  </si>
  <si>
    <t>Весенние каникулы у костомукшских школьников прошли ярко, весело и по‑настоящему душевно — благодаря нашим замечательным национальным сообществам! </t>
  </si>
  <si>
    <t>Информационный цент Костомукши: https://vk.ru/wall-3584343_27438</t>
  </si>
  <si>
    <t>Сегодня ученики 1 «К» класса МБОУ КМО "СОШ №2 им. А.С.Пушкина" стали участниками увлекательной командной игры «Этно-путешествие: тропою дружбы», приуроченной к Всероссийской акции «Библионочь - 2026»! </t>
  </si>
  <si>
    <t>Информационный цент Костомукши:  https://vk.ru/wall-160045059_3596</t>
  </si>
  <si>
    <t>Мероприятия в рамках Года единства народов продолжаются! В минувшую субботу, Центральная библиотека вместе с национальными сообществами города ярко и гостеприимно встретила гостей Всероссийской акции «Библионочь — 2026»! </t>
  </si>
  <si>
    <t>Информационный цент Костомукши:  https://vk.ru/wall-160045059_3599</t>
  </si>
  <si>
    <t>Сегодня в Центре межнационального сотрудничества небольшой, но дружной компанией писали диктант на карельском языке. Много лет Центральная библиотека является неизменной площадкой для его проведения.</t>
  </si>
  <si>
    <t>Информационный цент Костомукши:  https://vk.ru/wall-3584343_27628</t>
  </si>
  <si>
    <t> «Бессмертные строки войны» - память, согретая сердцами. Вчера стены нашей библиотеки наполнились особой атмосферой. Накануне священного праздника — Дня Победы — литературно-музыкальное кафе вновь объединило тех, для кого поэзия и музыка являются языком души.</t>
  </si>
  <si>
    <t>Информационный цент Костомукши: https://vk.ru/wall-3584343_27804</t>
  </si>
  <si>
    <t>Сегодня сотрудники Центральной библиотеки и Городского музея развернули на открытой площадке передвижную выставку «Без срока давности. Суды истории" и "Победа одна на всех" в рамках мероприятий, посвященных Дню Победы.</t>
  </si>
  <si>
    <t>Информационный цент Костомукши: https://vk.ru/wall-3584343_27820</t>
  </si>
  <si>
    <t>Информационный цент Костомукши:https://vk.ru/wall-3584343_27829</t>
  </si>
  <si>
    <t>18 мая в Центральной библиотеке вновь собралась большая компания друзей на мероприятии "Подвиг навсегда: непридуманные истории". Ученики 1 "Б" и 1"В" классов МБОУ КМО "Гимназии" встретились с участницами Общества карельской культуры "Виена".</t>
  </si>
  <si>
    <t>Информационный цент Костомукши: https://vk.ru/wall-3584343_27878</t>
  </si>
  <si>
    <t>Лето началось с праздника! Как это было в Центральной библиотеке 1 июня. В первый день летних каникул мы не просто открыли сезон, а устроили настоящий «Фестиваль народных игр» - шумный, вкусный и очень душевный! Вместе с ребятами отправились в путешествие по традициям разных культур прямо на библиотечной площадке</t>
  </si>
  <si>
    <t>Билборд (СВО) </t>
  </si>
  <si>
    <t>плакаты, размещенные    в местах с большой проходимостью (СВО)</t>
  </si>
  <si>
    <t>уличные  электронные рекламные конструкции, внутри помещений (МФЦ, другие организации)</t>
  </si>
  <si>
    <t> агитационные листовки (буклеты, флаеры  и др.) (СВО)</t>
  </si>
  <si>
    <t>розданны гражданам</t>
  </si>
  <si>
    <t>Консультативный совет по реализации национальной политики и развитию государственно-конфессиональных отношений на территории Костомукшского городского округа</t>
  </si>
  <si>
    <t>1 раз вквартал</t>
  </si>
  <si>
    <t>0 (запланировано на август)</t>
  </si>
  <si>
    <t>проведение запланировано на август 2026 г.</t>
  </si>
  <si>
    <t>МБУ КМО "ЦКР"Среда" - Дом Деревни Вокнаволок </t>
  </si>
  <si>
    <t>Языковая площадка "Мой родной (карельский) язык"</t>
  </si>
  <si>
    <t>30.03—01.04.2026</t>
  </si>
  <si>
    <t>Тема: «Сказочная Карелия»» Цель:  Развитие интереса к родному (карельскому) языку и к национально-культурным традициям многонациональной Карелии</t>
  </si>
  <si>
    <t>СОШ № 1  Перттунен М.В.</t>
  </si>
  <si>
    <t>Дни Памяти Я.В.Ругоева</t>
  </si>
  <si>
    <t>13.04-27.04.2026</t>
  </si>
  <si>
    <t>Тема: «Сказание  о карельской земле и дружбе» 1. Расширение знаний обучающихся о национально-культурных традициях родного края   через обращение к  творчеству Я.В.Ругоева и поэтов многонациональной России«Сказочная Карелия»»</t>
  </si>
  <si>
    <t>СОШ № 1Петрасова Л.П.,, Федотова Н.Ю.</t>
  </si>
  <si>
    <t>Межрегиональная акция «Диктант на карельском и вепсском  языках </t>
  </si>
  <si>
    <t>СОШ № 1    Учителя финского языка: Шорохова Е.В., Ринг М.Л., Перттунен М.В.</t>
  </si>
  <si>
    <t>Дистанционный конкурс «В гости к вепсам»</t>
  </si>
  <si>
    <t>Центр этнокультурного образования ГАУ ДПО РК «Карельский институт развития образования»Федотова Н.Ю., Шорохова Е.В.</t>
  </si>
  <si>
    <t>Дню коренных малочисленных народов</t>
  </si>
  <si>
    <t>В Год Единства народов России ко Дню коренных малочисленных народов Российской Федерации ученики 5-х классов приняли участие в увлекательной программе с песнями и танцами, подготовленной Карельским народным фольклорным коллективом «ХЕТЕ»
⠀</t>
  </si>
  <si>
    <t>Иггры корренных народов</t>
  </si>
  <si>
    <t>В Год единства народов России наши первоклассники погрузились в традиции и игры коренных народов на уроках физкультуры!</t>
  </si>
  <si>
    <t>Костомукшский муниципальный  округ,      г. Костомукша</t>
  </si>
  <si>
    <t>2-4 классы </t>
  </si>
  <si>
    <t>МБОУ КГО "Гимназия"</t>
  </si>
  <si>
    <t>Костомукшский муниципальный округ, д.Вокнаволок </t>
  </si>
  <si>
    <t>35-78</t>
  </si>
  <si>
    <t>МБУ КМО "ЦКР "Среда" </t>
  </si>
  <si>
    <t>18-50+</t>
  </si>
  <si>
    <t>Общество карельской культуры «Виена», КРОО «Фонд Архиппы Перттунена»</t>
  </si>
  <si>
    <t xml:space="preserve">18 - 50+
</t>
  </si>
  <si>
    <t>Общество карельской культуры «Виена», КСЦ «Дружба»</t>
  </si>
  <si>
    <t> 6+</t>
  </si>
  <si>
    <t>25 </t>
  </si>
  <si>
    <t>карельский танцевальный коллектив “Tuulitar”</t>
  </si>
  <si>
    <t>6+</t>
  </si>
  <si>
    <t>ИП Давиденко А.В,</t>
  </si>
  <si>
    <t>МБОУ КМО "СОШ №1 им. Я.В.Ругоева" (2-4 классы); МБОУ "СОШ № 3" (1-4к л.); КМБОУ "Гимназия  (курс внерочной деятельности 2-4 классы) ;  МБОУ КМО "СОШ№2 им.А.С.Пушкина"  ( 4А,4Б,4К классах ;МКОУ "ВСОШ" 4</t>
  </si>
  <si>
    <t>275 +305 +330 +87+7</t>
  </si>
  <si>
    <t>МБОУ КМО "СОШ №1 им. Я.В.Ругоева" (5-9 классы); МБОУ КМО "СОШ №3" ( 5-7 классы.); МБОУ КМО "СОШ№2 им.А.С.Пушкина"  ( 5-9 классы )МКОУ "ВСОШ" - 5-9 кл</t>
  </si>
  <si>
    <t>410 +270 +423+8</t>
  </si>
  <si>
    <t xml:space="preserve">План мероприятий содействия развитию этнокультурного потенциала карелов  на территории Костомукшского муниципального округана 2026 год. Утвержден  25.01.2026. </t>
  </si>
  <si>
    <t>«Хете»</t>
  </si>
  <si>
    <t>взрослые</t>
  </si>
  <si>
    <t>МБУ «МА и ЦБ»</t>
  </si>
  <si>
    <t>«Северное сияние»</t>
  </si>
  <si>
    <t>Этнографический коллектив карельской культуры «VIENA»</t>
  </si>
  <si>
    <t>КСЦ «Дружба», Общество карельской культуры «VIENA»</t>
  </si>
  <si>
    <t>«Отрада»</t>
  </si>
  <si>
    <t>КСЦ «Дружба»</t>
  </si>
  <si>
    <t>«Отрадушка»</t>
  </si>
  <si>
    <t>дети</t>
  </si>
  <si>
    <t>«Катая»</t>
  </si>
  <si>
    <t>МБУ КГО «ЦКР», «Дом Деревни» д.Вокнаволок</t>
  </si>
  <si>
    <t>Карельский танцевальный коллектив "Tuulitar"</t>
  </si>
  <si>
    <t>от 7 до 53 лет</t>
  </si>
  <si>
    <t>самостоятельный коллектив</t>
  </si>
  <si>
    <t>День молодежи</t>
  </si>
  <si>
    <t>На торжественном открытии мероприятий ведущим, было зачитано Обращение Святейшего Патриарха Кирилла по случаю празднования Всероссийского дня молодежи.Православная молодежь г. Костомукши помогали в организации городского праздника Дня молодежи и обеспечивали горячей выпечкой волонтеров. Дежурный священник в зоне общественных мероприятий отвечал на вопросы о вере. Для всех желающих были организованы экскурсии по храмовой территории и кафедральному храму Покрова Пресвятой Богородицы.</t>
  </si>
  <si>
    <t>МБУ КМО "ЦКР "Среда", администрация КМО, Костомукшская епархия</t>
  </si>
  <si>
    <t>Заседагие общественного совета</t>
  </si>
  <si>
    <t>11 июня 2026 г. руководитель отдела социального служения Костомукшской епархии иерей Андрей Скребцов принял участие в заседании Общественного совета.</t>
  </si>
  <si>
    <t>ГБУЗ "Межрайонная больница № 1", администрация КМО, Костомукшская епархия</t>
  </si>
  <si>
    <t>Участие в субботнике</t>
  </si>
  <si>
    <t>МБУ КМО "ЦКР "Среда", Костомукшская епархия</t>
  </si>
  <si>
    <t>Пасхальный концерт</t>
  </si>
  <si>
    <t>19 апреля 2026 года, в МБОУ КМО «СОШ №1 им. Я.В. Ругоева» православная молодежь, преподаватели и воспитанники воскресной школы подготовили и провели Пасхальный концерт.</t>
  </si>
  <si>
    <t>Костомукшская епархия</t>
  </si>
  <si>
    <t>Пасхалный праздник "«Невероятное чудо».</t>
  </si>
  <si>
    <t>В программе:
— выступление детей воскресной школы
— история на песке
— изготовление праздничной открытки</t>
  </si>
  <si>
    <t>Костомукшская Церковь христиан веры евангельской</t>
  </si>
  <si>
    <t>Праздничный концерт в честь Пасхи</t>
  </si>
  <si>
    <t>Праздничный концерт от преподавателей музыкальной школы</t>
  </si>
  <si>
    <t>Костомукшская Церковь христиан веры евангельской, МКУ ДО КМО "ДМШ им. Г.А. вавилова"</t>
  </si>
  <si>
    <t>9 апреля, состоялось предпасхальное Богослужение</t>
  </si>
  <si>
    <t>Предпасхальное Богослужение</t>
  </si>
  <si>
    <t>Костомукшская Христианская Церковь</t>
  </si>
  <si>
    <t xml:space="preserve"> в четвертую неделю по Пятидесятнице, Церковь вспоминает святителя Иону, митрополита Московского и всея Руси, а также чтит память собора Псково-Печерских святых и еще несколько праздников</t>
  </si>
  <si>
    <t>Божественная литургия и традиционный воскресный молебен святителям Николаю Чудотворцу, Спиридону Тримифунтскому, великомученице Варваре и благоверному князю Довмонту были совершены сегодня в Покровском храме г. Костомукши.</t>
  </si>
  <si>
    <t>в третью неделю по Пятидесятнице, Церковь празднует сразу несколько Соборов русских святых: Вологодских, Новгородских, Белорусских, Псковских, Волгоградских, святых Санкт-Петербургской и Чувашской митрополий, а также Удмуртской земли.</t>
  </si>
  <si>
    <t>Неделя Всех святых, в земле Русской просиявших. Также в этот день Церковь вспоминает прославление святого праведного Иоанна Кронштадтского</t>
  </si>
  <si>
    <t>14.06.20206</t>
  </si>
  <si>
    <t>Церковь чтит память святителя Луки Крымского. Божественную литургию в Покровском храме г. Костомукши возглавил епископ Костомукшский и Кемский Борис.</t>
  </si>
  <si>
    <t>Церковь празднует Собор всех святых.</t>
  </si>
  <si>
    <t>В этот день каждый православный христианин чтит своего небесного покровителя из числа прославленных Церковью святых.</t>
  </si>
  <si>
    <t>День Святой Троицы</t>
  </si>
  <si>
    <t>В День Святой Троицы в красиво украшенном летней зеленью Покровском храме г. Костомукши иеромонах Мануил (Полищук) совершил Божественную литургию и великую вечерню со стихирами, прославляющими сошествие Святого Духа. Были прочитаны три особые коленопреклоненные молитвы.</t>
  </si>
  <si>
    <t>31 мая 2026 года, в день Святой Троицы, иерей Олег Парахин совершил раннюю праздничную Божественную литургию в Троицком храме г. Костомукши.</t>
  </si>
  <si>
    <t>31 мая 2026 года, в день Святой Троицы, иерей Олег Парахин совершил раннюю праздничную Божественную литургию в Троицком храме г. Костомукши.
После ее окончания была совершена великая вечерня с прочитанными особыми коленопреклоненными молитвами и праздничный крестный ход.</t>
  </si>
  <si>
    <t>30 мая 2026 года — Троицкая родительская суббота</t>
  </si>
  <si>
    <t>30 мая 2026 года — Троицкая родительская суббота, поминовение усопших. Троицкая родительская суббота — день особого поминовения усопших православных христиан накануне праздника Святой Троицы. Божественная литургия святителя Иоанна Златоуста и панихида в Покровском храме г. Костомукши.</t>
  </si>
  <si>
    <t>Неделю Святых отцов I Вселенского Собора и попразднство Вознесения Господня</t>
  </si>
  <si>
    <t>Кресный ход</t>
  </si>
  <si>
    <t>20 мая 2026 г. Крестный ход вокруг Покровского храма г. Костомукши.</t>
  </si>
  <si>
    <t>17 мая. Крестный ход вокруг Покровского храма г. Костомукши</t>
  </si>
  <si>
    <t>15 мая празднуется память святых благоверных князей-страстотерпцев Бориса и Глеба.</t>
  </si>
  <si>
    <t>15.025.2026</t>
  </si>
  <si>
    <t>В этот день епископ Костомукшский и Кемский Борис отмечает день тезоименитства (именины). Духовенство, паства и миряне Костомукшской и Кемской епархии поздравляют Преосвященного Бориса с днём тезоименитства. Долгая и благая лета!</t>
  </si>
  <si>
    <t>9 мая по окончании Божественной литургии епископ Костомукшский и Кемский Борис совершил благодарственный молебен за дарование Победы в Великой Отечественной войне.</t>
  </si>
  <si>
    <t>Крестный ход 3 мая 2026 года</t>
  </si>
  <si>
    <t>Неделя о расслабленном, воскресенье, 3 мая.
Божественная литургия, крестный ход и традиционный воскресный молебен святителям Николаю Чудотворцу, Спиридону Тримифунтскому, великомученице Варваре и благоверному князю Довмонту были совершены сегодня в Покровском храме г. Костомукши.</t>
  </si>
  <si>
    <t>26 апреля, Церковь празднует память святых жен-мироносиц</t>
  </si>
  <si>
    <t>19 апреля посвящен апостолу Фоме</t>
  </si>
  <si>
    <t>Божественная литургия, крестный ход и традиционный воскресный молебен святителям Николаю Чудотворцу, Спиридону Тримифунтскому, великомученице Варваре и благоверному князю Довмонту были совершены сегодня в Покровском храме г. Костомукши.</t>
  </si>
  <si>
    <t>18 апреля 2026 года, в субботу Светлой седмицы</t>
  </si>
  <si>
    <t>18 апреля 2026 года, в субботу Светлой седмицы, епископ Костомукшский и Кемский Борис совершил Божественную литургию в Покровском кафедральном храме г. Костомукши.
Его Преосвященству сослужило духовенство епархии.
По заамвонной молитве епископ Борис прочитал молитву на раздробление артоса, после чего возглавил крестный ход вокруг храма.</t>
  </si>
  <si>
    <t>Пятница Светлой седмицы. Иконы Божией Матери «Живоносный источник».</t>
  </si>
  <si>
    <t>Сегодня к радости Пасхальной Литургии добавляется радость водосвятия на молебне.
Божественная литургия, водосвятный молебен и крестный ход в Покровском храме г. Костомукши.</t>
  </si>
  <si>
    <t>праздник Иверской иконы Божией Матери</t>
  </si>
  <si>
    <t>епископ Борис возглавил Литургию в сослужении духовенства Костомукшской епархии в Покровском кафедральном храме г. Костомукши. Соборная молитва духовенства — многолетняя традиция в святые дни. В завершение службы епископ Борис сердечно поблагодарил всех священнослужителей за совместную молитву. По окончании Литургии состоялся крест ный ход вокруг Покровского храма.</t>
  </si>
  <si>
    <t>В ночь с 11 на 12 апреля 2026 года в Покровском кафедральном храме г. Костомукши епископ Костомукшский и Кемский Борис совершил Пасхальные богослужения — полунощницу, крестный ход, Пасхальную заутреню и Божественную литургию святителя Иоанна Златоуста</t>
  </si>
  <si>
    <t>11-12.04.2026</t>
  </si>
  <si>
    <t>https://vk.ru/club81132167?w=wall-81132167_5322</t>
  </si>
  <si>
    <t>Страсная суббота</t>
  </si>
  <si>
    <t>11 апреля 2026 года, в Великую субботу Страстной седмицы, Православная Церковь вспоминает Господа Иисуса Христа, пребывавшего после погребения телом во гробе, а душой сошедшего в ад.
Божественная литургия в Покровском храме г. Костомукши.</t>
  </si>
  <si>
    <t>10 апреля вечером в Покровском храме г. Костомукши епископ Костомукшский и Кемский Борис совершил заупокойную службу</t>
  </si>
  <si>
    <t>Великий четверг на Страстной седмице</t>
  </si>
  <si>
    <t>Вечером в Великий четверг на Страстной седмице совершена Утреня Великой пятницы — служба двенадцати Евангелий. Это богослужение посвящено воспоминанию страданий и крестной смерти Христа — на нем читают 12 евангельских отрывков, которые рассказывают о беседе Спасителя с учениками на Тайной Вечере, предательстве Иуды, суде первосвященников и Пилата, а затем мучениях и распятии Сына Божия</t>
  </si>
  <si>
    <t>празднование Благовещения Пресвятой Богородицы</t>
  </si>
  <si>
    <t>В Великий вторник христиане вспоминают последнюю проповедь Иисуса в храме, в которой он обличает фарисеев, соблюдавших закон только ради видимости благочестия, не проявляя истинной любви к Богу.</t>
  </si>
  <si>
    <t>Вербное воскресенье</t>
  </si>
  <si>
    <t>4 апреля 2026 года, в канун праздника Входа Господня в Иерусалим (Вербного воскресенья),</t>
  </si>
  <si>
    <t>всенощное бдение с литией</t>
  </si>
  <si>
    <t>Воскресная школа при местной религиозной организации православный Приход храма Покрова Пресвятой Богородицы г. Костомукша</t>
  </si>
  <si>
    <t>Мастер-классу по рукоделию изготовление праздничных поделок и сувениров. Изучение библейских сюжетов, основы православной заповеди и веры.</t>
  </si>
  <si>
    <t>Святая месса</t>
  </si>
  <si>
    <t>Проведение богослужения</t>
  </si>
  <si>
    <t>Храм Божией Матери Будславской г. Костомукши</t>
  </si>
  <si>
    <t>Праздник , посвященный Пасхе( Светлое Христово воскресение)</t>
  </si>
  <si>
    <t>Знакомство с традициями и обычаями проведения пасхальной недели</t>
  </si>
  <si>
    <t>Ринг М.Л., педагоги православной школы </t>
  </si>
  <si>
    <t>В гостях побывал иерей Андрей Скребцов — клирик Покровского храма Костомукшской епархии</t>
  </si>
  <si>
    <t>у студентов группы МГО-25 прошла необычная встреча.
В гостях побывал иерей Андрей Скребцов — клирик Покровского храма Костомукшской епархии.
Священник затронул важные темы: нравственный фундамент человека, основы христианского вероучения и структуру Библии.</t>
  </si>
  <si>
    <t>Костомукшская епархия,  ГБПОУ РК «Костомукшский политехнический колледж»</t>
  </si>
  <si>
    <t>МБОУ КМО "СОШ №1 им. Я.В.Ругоева"</t>
  </si>
  <si>
    <t>4-е классы</t>
  </si>
  <si>
    <t>МБОУ КМО СОШ № 3 с углубленным изучением математики</t>
  </si>
  <si>
    <t>МБОУ КМО "Гимназия"</t>
  </si>
  <si>
    <t>МБОУ КМО "СОШ№2 им.А.С.Пушкина"</t>
  </si>
  <si>
    <t>4А,4Б,4К классы</t>
  </si>
  <si>
    <t>д. Вокнаволок МКОУ "ВСОШ"</t>
  </si>
  <si>
    <t>Религиозная организация «Костомукшская Епархия Русской Православной церкви» (Московский Патриархат)</t>
  </si>
  <si>
    <t>об оказание содействия в формировании земельного участка в целях последующего получения такого земельного участка указанной организацией</t>
  </si>
  <si>
    <t>Администрацией КМО был разработан проект
внесения изменений в документацию по планировке территории зоны застройки в районе ул.Светлая,  20.04.2026 были проведены Публичные слушания и в результате вынесено Постановление об
утверждении проекта внесения изменений в дпт №345 от 30.04.2026г.</t>
  </si>
  <si>
    <t xml:space="preserve"> не выдавались</t>
  </si>
  <si>
    <t>Автономная некоммерческая организация Этнокультурный центр «Северия» (АНО "Этнокультурный центр "Северия")</t>
  </si>
  <si>
    <t>8 921 622 68 70 severia.ano@mail.ru</t>
  </si>
  <si>
    <t>Развитие культурных и этнокультурных инициатив</t>
  </si>
  <si>
    <t>совместиное мероприятие "Куйтин кала" реализация проекта,</t>
  </si>
  <si>
    <t>Филиал госкдарственного фонда поддержки участников Специальной военной операции "Защитники отечества" по Республике Карелия</t>
  </si>
  <si>
    <t>Денисова Екатерина Александровна</t>
  </si>
  <si>
    <t>г. Костомукша, проспект Горняков, д. 2В, помещение 1., тел.: +7 921 461-25-41.</t>
  </si>
  <si>
    <t>Предоставлениепрочих финансовых услуг, кроме услуг по страхованию и пенсионному обеспечению, не включенных в другие групировки ( (64.99)</t>
  </si>
  <si>
    <t>Партнорство в акциях и мероприятиях, проектах</t>
  </si>
  <si>
    <t>РДДМ «Движение Первых» Республики Карелия в Костомукшском городском округе.</t>
  </si>
  <si>
    <t>Ремшу Ольга Владимировна Хованская Алина Михайловна</t>
  </si>
  <si>
    <t>8-921-522-37-12 vk.com/mypervie10_kostomykshskiy</t>
  </si>
  <si>
    <t>Содействие всестороннему развитию детей и молодежи в соответствии с целями Движения. Объединение усилий и координация деятельности организаций,
  занимающихся воспитанием детей и молодежи или содействующих
  формированию личности.
  Содействие в сохранении, популяризации, распространении
  знаний в области воспитания детей и молодежи, с применением современных
  информационных и инновационных технологий.</t>
  </si>
  <si>
    <t>Партнорство в акциях и мероприятиях</t>
  </si>
  <si>
    <t>Карельская автономная некоммерческая организация благотоворительной, социальной, культурной деятельности "Прялка" (АНО "Прялка )</t>
  </si>
  <si>
    <t>86931, Республика Карелия, город Костомукша, пр-кт Горняков, д. 2а</t>
  </si>
  <si>
    <t>Автономная некоммерческая организация «Этноцентр карельской культуры Виена (Беломорская Карелия)» (АНО "Виена" )</t>
  </si>
  <si>
    <t>186942, Республика Карелия, д Вокнаволок, Набережная ул, д. 17а, кв. 1</t>
  </si>
  <si>
    <t>Хуторское казачье общество "Костомукшское" отдельского Казачьего общества Республики Карелия</t>
  </si>
  <si>
    <t>Г. Костомукша, пос.Заречный, ул.Геологов, 5
  892152788853</t>
  </si>
  <si>
    <t>Деятельность в области работы с детьми и молодежью. Развитие межнационального сотрудничества, сохранение и защита самобытности, культуры, языков и традиций народов Российской Федерации Содействие духовному развитию личности</t>
  </si>
  <si>
    <t>Станичное казачье общество "Станица Покровская" Юртового казачьего общества "Георгиевское" Отдельского казачьего общества Республики Карелия</t>
  </si>
  <si>
    <t>Карельская региональная общественная организация «Фонд Архиппы Перттунена» (КРОО "Фонд Архиппы Перттунен)</t>
  </si>
  <si>
    <t>Фонд "Доброта севера"</t>
  </si>
  <si>
    <t>Тополева-Солдунова Елена Андреевна (Генеральный Директор)</t>
  </si>
  <si>
    <t>Ленинградский просп.,37А, корп. 4, Москва</t>
  </si>
  <si>
    <t>Культурное взаимодействие</t>
  </si>
  <si>
    <t>Соместное проведение стратегических сессий для развития культурного пространства города</t>
  </si>
  <si>
    <t>Муниципальная программа «Развитие культуры на территории муниципального образования «Костомукшский городской округ»  (мероприятия проводятся в рамках работы учреждений культуры)</t>
  </si>
  <si>
    <t>Постановление администрации Костомукшского муниципального округа от 02.02.2026 г. № 59</t>
  </si>
  <si>
    <t>1. Мероприятие «Организация
деятельности клубных формирований и формирований самодеятельного народного творчества»                         2. Меропритие «Организация и проведение культурно-массовых мероприятий»;</t>
  </si>
  <si>
    <t>Финансирование заложено в основную деятельность учреждений, подведомственных администрации Костомукшского городского округа</t>
  </si>
  <si>
    <t xml:space="preserve">Муниципальная программа  «Развитие физической
культуры, спорта и повышение эффективности  реализации  молодежной политики на территории муниципального образования
«Костомукшский городской округ»
</t>
  </si>
  <si>
    <t>Постановление   администрации Костомукшского гмуниципального округа от 16.01.2026 г. №5</t>
  </si>
  <si>
    <t>Комплекспроцессных мероприятий  «Реализациямероприятий физической культуры, спорта и молодежной политики</t>
  </si>
  <si>
    <t>предоставление помещений НКО:
  - в аренду на льготных условиях;
  - безвозмездно;
  - для проведения разовых мероприятий</t>
  </si>
  <si>
    <t>2 Предоставление помещений:
  МБУ КГО «ЦКР» - предоставление арт – пространства «Чердак» (180 м2) 
  - АНО «Северия» для проведения мероприятий;
  МБУ МА и ЦБ: 
  предоставление помещений Центра межнационального сотрудничества (54
кв.м) 
  - Автономная некоммерческая организация «Прялка»</t>
  </si>
  <si>
    <t>Координационный совет общественных ветеранских организаций Костомукшского городского округа Утвержден - Протокол № 1 от 19.10.2018 г.</t>
  </si>
  <si>
    <t>Координационный совет ветеранских организаций Костомукшского городского округа является совещательным и консультативным органом, образованным для подготовки и рассмотрения предложений по вопросам поддержки и улучшения экономических и социальных прав ветеранов всех категорий, состоящих на учете общественных ветеранских организаций Костомукшского муниципального округа</t>
  </si>
  <si>
    <t>Кашеваров Борис Николаевич - председатель Координационного совета</t>
  </si>
  <si>
    <t>Общественный совет при ОМВД России по г. Костомукша</t>
  </si>
  <si>
    <t>образуются в целях обеспечения согласования общественно значимых интересов граждан, органов государственной власти, органов местного самоуправления, общественных объединений, правозащитных, религиозных и иных организаций, в том числе профессиональных объединений предпринимателей для решения наиболее важных вопросов</t>
  </si>
  <si>
    <t>Шлемов Виктор Александрович - председатель Совета</t>
  </si>
  <si>
    <t>https://www.kostomuksha-city.ru/obshchestvennyj-sovet-pri-mo-mvd-rf-kostomukshskij</t>
  </si>
  <si>
    <t>Совет по делам инвалидов при главе Костомукшского муниципальногоокруга</t>
  </si>
  <si>
    <t>обеспечение взаимодействия Главы Костомукшского муниципального округа, органов местного самоуправления, органов государственной власти, организаций с представителями общественных объединений инвалидов, осуществляющих свою деятельность на территории Костомукшского муниципального округа, научных и образовательных организаций, занимающихся проблемами инвалидов, представителей и организаций работодателей</t>
  </si>
  <si>
    <t>Дмитриев Александр Николаевич - глава Костомукшского муниципального округа, председатель Совета;Волкова Елена Петровна – главный специалист по здравоохранению и социальной политике администрации КМО, ответственный секретарь</t>
  </si>
  <si>
    <t>Консультативный совет по реализации национальной политики и развитию государственно – конфессиональных отношений на территории Костомукшского муниципального  округа</t>
  </si>
  <si>
    <t>Консультативный совет создаётся для достижения следующих целей:
1. Обеспечение условий для защиты прав и интересов всех групп населения независимо от национальности и вероисповедания;
2. Обеспечение условий для мирного сосуществования граждан на территории Костомукшского городского округа;
3. Профилактика межнациональных конфликтов и разрешение возникших межнациональных проблем;</t>
  </si>
  <si>
    <t>Дмитриев Александр Николаевич - глава Костомукшского городского округа, председатель Совета ;Ванюкова Ирина Валентиновна – главный специалист по культуре администрации КМО, ответственный секретарьПостановление Главы Костомукшского муниципального округа от 19.12.2025г.                     </t>
  </si>
  <si>
    <t>Вопрос 1. О преступлениях (мошенничествах), совершенных с помощью информационных телекоммуникационных технологий на территории Костомукшского муниципального округа за 2025 год и прошедший период 2026 года; Вопрос 2. О мерах по предотвращению и пресечению противоправных действий экстремистской и террористической направленности, совершаемых с применением средств массовой информации, в частности интернет-ресурсов и мессенджеров, на территории Костомукшского муниципального округа за 2025 год и прошедший период 2026 года; Вопрос 3. Межэтнические и межконфессиональные отношения в отражении СМИ. Роль и влияние социальных сетей на состояние межнациональных и межконфессиональных отношений;</t>
  </si>
  <si>
    <t>https://www.kostomuksha-city.ru/administrativnye-komissii/28-organy-mestnogo-samoupravleniya/administratsiya/7249-konsultativnyj-sovet</t>
  </si>
  <si>
    <t>Общественный совет по проведению независимой оценки качества условий оказания услуг муниципальными учреждениями культуры Костомукшского городского округа</t>
  </si>
  <si>
    <t>Основной целью деятельности Общественного Совета являются:
- осуществление общественного контроля и предоставление гражданам и организациям информации о качестве условий оказания услуг муниципальными учреждениями культуры Костомукшского городского округа, а также повышение качества условий их деятельности.</t>
  </si>
  <si>
    <t>- Яцевич В. Н. – депутат Костомукшского муниципального
округа, председатель:
- Добродеева Т.В., руководитель Карельской автономной
некоммерческой организации развития благотворительной, социальной, культурной
деятельности «Прялка»;
- Хованская А.М., специалист по организации работы
Российского движения детей и молодежи «Движение Первых» Республики Карелия в
Костомукшском муниципальном  округе;
- Иерей Андрей Приезжев – Благочинный Костомукшского муниципального округа;
- Филиппова Ю.М. - 
руководитель автономной некоммерческой организации «Этноцентр карельской
культуры Виена (Беломорская Карелия)»;
- Нафигина И.Н. – руководитель татаро-башкирского общества «Фирюза»;              Распоряжение администрации Костомукшского гмуниципального округа "О формировании
Общественного совета по проведению независимой оценки качества условий оказания
услуг муниципальными учреждениями культуры Костомукшского муниципального округа от 03.03.2026 г. № 8142</t>
  </si>
  <si>
    <t>Встреча состоялась 12.03.2026</t>
  </si>
  <si>
    <t>https://www.kostomuksha-city.ru/kultura/nezavisimaya-otsenka-kachestva-okazaniya-uslug-organizatsiyami-kultury</t>
  </si>
  <si>
    <t>Организация в рамках Дня Города, гастроплощадки, посвященной  акутальному прочтению карельской кухни</t>
  </si>
  <si>
    <t>Совместно с АНО "Северия" </t>
  </si>
  <si>
    <t>Местная религиозная организация православный приход храма пророка Илии г.Лахденпохья Петрозаводской и Карельской епархии русской православной церкви (Московский патриархат)</t>
  </si>
  <si>
    <t>Бабалык Василий Дмитриевич</t>
  </si>
  <si>
    <t xml:space="preserve">                                                                                                                                                                                                                                                                                                                                                                                                                                                             186730,   Республика Карелия, Лахденпохский р-н, г Лахденпохья, ул Ленина, д. 33а
</t>
  </si>
  <si>
    <t>удовл.</t>
  </si>
  <si>
    <t xml:space="preserve">Местная  религиозная организация Лахденпохская церковь Христиан Веры Евангельской «Источник жизни»Местная
</t>
  </si>
  <si>
    <t>Цалиев Игорь Валерьевич</t>
  </si>
  <si>
    <t>186730, Респ Карелия, Лахденпохский р-н, г Лахденпохья, ул. Каменистая, д 26</t>
  </si>
  <si>
    <t>18 мая воскресная школа на базе Мийнальской библиотеке</t>
  </si>
  <si>
    <t>Местная религиозная организация «Лахденпохский приход» централизованной религиозной организации Карельской евангелическо-лютеранской церкви</t>
  </si>
  <si>
    <t>Зайцев Анатолий Иванович</t>
  </si>
  <si>
    <t>186730, Республика Карелия, Лахденпохский район, г. Лахденпохья, ул. Фанерная, д. 2</t>
  </si>
  <si>
    <t>Местная Религиозная Организация "Евангелическо-Лютеранский Приход Святого Иакова (Яккима) в Городе Лахденпохья"</t>
  </si>
  <si>
    <t>Антонов Андрей Иванович</t>
  </si>
  <si>
    <t>186730, Республика Карелия, Лахденпохский р-н, г Лахденпохья, ул
  Ленина, д. 5б, помещ. 8</t>
  </si>
  <si>
    <t>Хуторское казачье общество «Никольское»</t>
  </si>
  <si>
    <t>Межинский Олег Юрьевич</t>
  </si>
  <si>
    <t>186734, Республика Карелия, Лахденпохский район, п. Терву,  д. 3</t>
  </si>
  <si>
    <t>Отдел культуры и социальной работы Администрации</t>
  </si>
  <si>
    <t>Корьят Жанна Леонидовна, заместитель Главы АЛМО по социальной политике</t>
  </si>
  <si>
    <t>г. Лахденпохья, ул. Советская д.7 А</t>
  </si>
  <si>
    <t>В посёлке Куркиеки состоялось освящение места под восстановление церкви Рождества Богородицы</t>
  </si>
  <si>
    <t>https://vk.ru/wall-98067393_27220</t>
  </si>
  <si>
    <t>настоятель Храма пророка Илии</t>
  </si>
  <si>
    <t>Фестиваль патриотической песни "Красная гвоздика"</t>
  </si>
  <si>
    <t>https://vk.ru/wall-162352970_6083</t>
  </si>
  <si>
    <t>МКУ "ХКДЦ"</t>
  </si>
  <si>
    <t>Праздничный концерт в честь Дня Победы в п. Мийнала</t>
  </si>
  <si>
    <t>https://vk.com/wall-180902879_1255</t>
  </si>
  <si>
    <t>МКУ "ИКДЦ, МКОУ "Мийнальская ООШ, Мийнальская библиотека</t>
  </si>
  <si>
    <t>праздничный концерт «Победный Май» в п. Эстерло</t>
  </si>
  <si>
    <t>https://vk.ru/wall-187822382_2527</t>
  </si>
  <si>
    <t>МКУ "ЭКДЦ"</t>
  </si>
  <si>
    <t>Дневная программа концерта с выступлением местных артистов "С победой  в сердце" в г. Лахденпохья</t>
  </si>
  <si>
    <t>https://vk.ru/wall-98067393_27259</t>
  </si>
  <si>
    <t>администрация ЛМО</t>
  </si>
  <si>
    <t>Торжественный митинг в поселке Куликово, посвященный 81-й годовщине Победы в Великой Отечественной войне</t>
  </si>
  <si>
    <t>https://vk.ru/wall-162352970_6100</t>
  </si>
  <si>
    <t>МОУ "РАйваттальская СОШ", МКУ "ХКДЦ"</t>
  </si>
  <si>
    <t>Вечерняя праздничная программа «Победный май» в г. Лахденпохья</t>
  </si>
  <si>
    <t>https://vk.ru/wall-98067393_27261</t>
  </si>
  <si>
    <t>Торжественный митинг, посвященный 81-й годовщине Победы в Великой Отечественной войне в п. Элисенваара</t>
  </si>
  <si>
    <t>https://vk.ru/wall-187822382_2524</t>
  </si>
  <si>
    <t>Праздничный концерт "Как хорошо на свете без войны" в п. Хийтола</t>
  </si>
  <si>
    <t>https://vk.ru/wall-73801117_3424</t>
  </si>
  <si>
    <t>Торжественное возложение цветов на Братском захоронении в п.Хийтола.</t>
  </si>
  <si>
    <t>https://vk.ru/wall-73801117_3414</t>
  </si>
  <si>
    <t>праздничный концерт "Как хорошо на свете без войны!",</t>
  </si>
  <si>
    <t>https://lahd-lib.ru/news/anonsItem/2010</t>
  </si>
  <si>
    <t>Хийтольская сельская библиотека</t>
  </si>
  <si>
    <t>праздничный концерт, посвящённый Дню Победы.</t>
  </si>
  <si>
    <t>https://vk.com/wall-202605202_5277</t>
  </si>
  <si>
    <t>МКОУ "Ихальская СОШ"</t>
  </si>
  <si>
    <t>торжественный митинг, посвященный 81 годовщине Великой Победы в п. Куркиеки</t>
  </si>
  <si>
    <t>https://vk.ru/wall-135326474_1876</t>
  </si>
  <si>
    <t>МКУК "КДЦ"</t>
  </si>
  <si>
    <t>Праздничный концерт 9 мая в п. Куркиеки</t>
  </si>
  <si>
    <t>https://vk.ru/wall-135326474_1881</t>
  </si>
  <si>
    <t>Фольклорный фестиваль "Вереск"</t>
  </si>
  <si>
    <t>https://lahd-lib.ru/news/anonsItem/2024</t>
  </si>
  <si>
    <t>ЦБС "Лахденпохского округа"</t>
  </si>
  <si>
    <t>Отчетный концерт коллективово МКУ "ХКДЦ", посв. Дню защиты детей</t>
  </si>
  <si>
    <t>https://vk.ru/wall-73801117_3460</t>
  </si>
  <si>
    <t>День защиты детей в п. Эстерло</t>
  </si>
  <si>
    <t>https://vk.ru/wall-187822382_2558</t>
  </si>
  <si>
    <t>праздник, посвященный Дню защиты детей</t>
  </si>
  <si>
    <t>https://vk.com/wall-180902879_1265</t>
  </si>
  <si>
    <t>ЖОО "Лада", Движение первых</t>
  </si>
  <si>
    <t>День Карелии в п. Куркиёки</t>
  </si>
  <si>
    <t>https://lahd-lib.ru/news/anonsItem/2054</t>
  </si>
  <si>
    <t>Куркиёкская сельская библиотека</t>
  </si>
  <si>
    <t>Концерт ко Дню России "Русская душа"</t>
  </si>
  <si>
    <t>https://lahd-lib.ru/news/anonsItem/2055</t>
  </si>
  <si>
    <t> Хийтольская сельская библиотека</t>
  </si>
  <si>
    <t>Муниципальный праздничный концерт, посвященный Дню Карелии и Дню России</t>
  </si>
  <si>
    <t>Концерт прошел в актовом зале центра детского творчества. Приняли участие коллективы города и сельских поселений- солисты, ансамбли, танцевальные коллективы</t>
  </si>
  <si>
    <t>Флешмоб "Вперед, Россия!"</t>
  </si>
  <si>
    <t>https://vk.ru/wall-187822382_2580</t>
  </si>
  <si>
    <t>отчётный концерт «Россия в сердце» танцевальной группы «Вдохновение»</t>
  </si>
  <si>
    <t>https://vk.com/wall-202605202_5453</t>
  </si>
  <si>
    <t>Квиз «Семь дорог по России»</t>
  </si>
  <si>
    <t>5 апр.</t>
  </si>
  <si>
    <t>Ребята соревновались в своих знаниях истории, культуры и традиций народов России.</t>
  </si>
  <si>
    <t>МОУ "Райваттальская СОШ"</t>
  </si>
  <si>
    <t>игровая программа «Беларусские народные игры»</t>
  </si>
  <si>
    <t>9 апр.</t>
  </si>
  <si>
    <t>https://vk.ru/wall-73801117_3361</t>
  </si>
  <si>
    <t>познавательная программа под названием «Как на Руси Пасху встречали».</t>
  </si>
  <si>
    <t xml:space="preserve">https://vk.ru/wall-38182227_7987  для ребят из 2«А», 5«Б», 7«А» и 7«Б» классов МКОУ "Лахденпохская СОШ"  </t>
  </si>
  <si>
    <t>музей "Город мастеров" МБУ ДО "ЛЦДТ"</t>
  </si>
  <si>
    <t>24 апр.</t>
  </si>
  <si>
    <t>https://vk.ru/wall-38182227_8009  для обучающихся центра детского творчества</t>
  </si>
  <si>
    <t>"Тематическая беседа Сказки народов нашего края: путешествие сквозь традиции»</t>
  </si>
  <si>
    <t>30 апр.</t>
  </si>
  <si>
    <t>Цель встречи — познакомить ребят с богатым фольклорным наследием коренных народов, помочь услышать голос традиций и обсудить важные жизненные ценности, которые передаются из поколения в поколение через устное народное творчество.</t>
  </si>
  <si>
    <t>МБОУ "Куркиекская СОШ"</t>
  </si>
  <si>
    <t>Путешествие по Крайнему Северу, посв. Дню коренных малочисленных народов России</t>
  </si>
  <si>
    <t>https://vk.ru/wall-167454871_3082</t>
  </si>
  <si>
    <t>МКОУ "Мийнальская ООШ"</t>
  </si>
  <si>
    <t>Участие во всероссийском проекте "Хоровод традиций"</t>
  </si>
  <si>
    <t>https://vk.ru/wall-171091023_2309</t>
  </si>
  <si>
    <t>МКОУ "Таунанская НОШ"</t>
  </si>
  <si>
    <t>Выставка ко Дню славянской письменности и культуры</t>
  </si>
  <si>
    <t>https://lahd-lib.ru/news/anonsItem/2015</t>
  </si>
  <si>
    <t>Квиз ко Дню славянской письменности и культуры</t>
  </si>
  <si>
    <t>https://vk.ru/wall-173303727_9021</t>
  </si>
  <si>
    <t>МКОУ "Лахденпохская СОШ"</t>
  </si>
  <si>
    <t>Викторина «Аз, буки, веди» ко Дню славянской письменности</t>
  </si>
  <si>
    <t>https://vk.ru/wall-167454871_3142</t>
  </si>
  <si>
    <t>МКОУ "Ихальская ООШ"</t>
  </si>
  <si>
    <t>театральное представление "Ночь в кукольном царстве" по пьесе Льва Рыскина.</t>
  </si>
  <si>
    <t>https://vk.ru/wall-186226207_3001</t>
  </si>
  <si>
    <t>МБУ ДО "ДШИ"</t>
  </si>
  <si>
    <t>Сегодня в рамках Всероссийской акции «Орлята — дошколятам», приуроченной ко Дню славянской письменности и культуры, ученики 4 класса организовали увлекательное мероприятие для своих младших товарищей из 1 класса</t>
  </si>
  <si>
    <t>https://vk.com/wall-202605202_5345</t>
  </si>
  <si>
    <t>Экскурсия в музее «Городе мастеров»: погружение в традиции и единство культуры</t>
  </si>
  <si>
    <t>https://vk.ru/wall-38182227_8092</t>
  </si>
  <si>
    <t>МБУ ДО "ЛЦДТ"</t>
  </si>
  <si>
    <t>квиз "Культура России" в рамках профильного лагеря "Юные дарования"</t>
  </si>
  <si>
    <t>https://vk.ru/wall-186226207_3020</t>
  </si>
  <si>
    <t>мастер-классе "Музыка финно-угорских народов" в рамках профильного лагеря "Юные дарования"</t>
  </si>
  <si>
    <t>https://vk.ru/wall-186226207_3026</t>
  </si>
  <si>
    <t>квиз-игра под названием "Пушкинский день".</t>
  </si>
  <si>
    <t>https://vk.ru/wall-162352970_6156</t>
  </si>
  <si>
    <t>день, посвященный творчеству Александра Сергеевича Пушкина</t>
  </si>
  <si>
    <t>https://vk.com/wall-202605202_5426</t>
  </si>
  <si>
    <t>https://vk.ru/wall-173303727_9156</t>
  </si>
  <si>
    <t>МБОУ "Куркиекская СОШ", МКУ "КДЦ"</t>
  </si>
  <si>
    <t>квиз о традициях и культуре России в День Карелии</t>
  </si>
  <si>
    <t>https://vk.com/wall-202605202_5433</t>
  </si>
  <si>
    <t>Движение первых, МКОУ "Ихальская СОШ"</t>
  </si>
  <si>
    <t>Мероприятие ко Дню Карелии: погружение в культуру и традиции региона.</t>
  </si>
  <si>
    <t>https://vk.ru/wall-165651428_5000</t>
  </si>
  <si>
    <t>тематическое мероприятие для детей, посвящённое Дню Карелии</t>
  </si>
  <si>
    <t>https://vk.ru/wall-135326474_1903</t>
  </si>
  <si>
    <t>Мероприятие ко Дню Карелии</t>
  </si>
  <si>
    <t>https://lahd-lib.ru/news/anonsItem/2047</t>
  </si>
  <si>
    <t>День народного костюма</t>
  </si>
  <si>
    <t>8 юня</t>
  </si>
  <si>
    <t>У нас, в Лахденпохья, работники городской библиотеке вышли на Липовую аллею, где находятся деревянные скульптуры герои карело-финского эпоса "Калевала", чтобы рассказать о карельских традициях, костюмах, поверьях.
Библиотекари расказали о книгах, литературных произведениях карельских писателях и провели мастер-классы.</t>
  </si>
  <si>
    <t>День народной игрушки в дошкольных группах</t>
  </si>
  <si>
    <t>Основной целью мероприятия являлось формирование у воспитанников основ гражданственности и патриотизма через приобщение к истокам русской народной культуры.</t>
  </si>
  <si>
    <t>Карельские игры и забавы в рамках Карельского дня</t>
  </si>
  <si>
    <t>https://lahd-lib.ru/news/anonsItem/2057</t>
  </si>
  <si>
    <t>ЦБС Лахденпохского округа</t>
  </si>
  <si>
    <t>просмотр документального фильма Андрея Медведева «Предательство».</t>
  </si>
  <si>
    <t>Картина заставила серьёзно задуматься: в ней показаны реальные истории
людей, осуждённых за террористическую и экстремистскую деятельность.
Фильм раскрывает, какие факторы и обстоятельства могут подтолкнуть
человека к поступкам, наносящим вред близким и Родине. Особенно
впечатлили комментарии экспертов и откровенные рассказы самих осуждённых .</t>
  </si>
  <si>
    <t>МКОУ "мийнальская ООШ"</t>
  </si>
  <si>
    <t>В школах и детских садах Лахденпохского муниципального округа проведены антитеррористические учения по отработке действий сотрудников образовательных организаций, обучающихся и воспитанников при угрозе беспилотного летательного аппарата.</t>
  </si>
  <si>
    <t>Образовательные учреждения ЛМО</t>
  </si>
  <si>
    <t>интерактивная игра «По страницам Красной книги»</t>
  </si>
  <si>
    <t>11 апр.</t>
  </si>
  <si>
    <t>https://vk.ru/wall-38182227_7980</t>
  </si>
  <si>
    <t>Викторины и мастер классы к Светлой Пасхе</t>
  </si>
  <si>
    <t>https://vk.ru/wall-98067393_26953</t>
  </si>
  <si>
    <t>МБУ ДО "ЛЦДТ" (музей "Город мастеров")</t>
  </si>
  <si>
    <t>мастер-класс «Декупаж пасхальных яиц салфетками»</t>
  </si>
  <si>
    <t>https://vk.com/wall-200506807_1170</t>
  </si>
  <si>
    <t>Ихальская сельская библиотека</t>
  </si>
  <si>
    <t>VI Байкальский диктант</t>
  </si>
  <si>
    <t>15 апр.</t>
  </si>
  <si>
    <t>https://vk.ru/wall-59201203_8562           https://vk.ru/wall-59201203_8566</t>
  </si>
  <si>
    <t>МБУК "Куркиекский КЦ"</t>
  </si>
  <si>
    <t>концерт "Вольфганг Моцарт - вечно юный родник"</t>
  </si>
  <si>
    <t>14 апр.</t>
  </si>
  <si>
    <t>https://vk.ru/wall-186226207_2951</t>
  </si>
  <si>
    <t>Урок "День памяти жертв геноцида советского народа"</t>
  </si>
  <si>
    <t>https://vk.ru/wall-165651428_4831</t>
  </si>
  <si>
    <t>Урок реконструкция под названием "Без срока давности"</t>
  </si>
  <si>
    <t>17 апр.</t>
  </si>
  <si>
    <t>https://vk.ru/wall-162352970_6026</t>
  </si>
  <si>
    <t>военно-патриотическая игра "Зарница 2.0"</t>
  </si>
  <si>
    <t>https://vk.ru/wall-215955874_2103</t>
  </si>
  <si>
    <t>Движение первых, МУ "УО и ДМ"</t>
  </si>
  <si>
    <t>«Библионочь  2026»  это XV всероссийская акция темой которой стало «Единство народов России»</t>
  </si>
  <si>
    <t>18 апр.</t>
  </si>
  <si>
    <t>https://lahd-lib.ru/news/anonsItem/1970</t>
  </si>
  <si>
    <t>ежегодная акция БИБЛИОНОЧЬ, тема акции - "Единство народов России"</t>
  </si>
  <si>
    <t>https://vk.com/wall-180902879_1245</t>
  </si>
  <si>
    <t>Мийнальская сельская библиотека</t>
  </si>
  <si>
    <t>занятие под названием «День Земли – каждый день»</t>
  </si>
  <si>
    <t>20 апр.</t>
  </si>
  <si>
    <t>https://vk.ru/wall-162352970_6036</t>
  </si>
  <si>
    <t>Интеллектуальная игра ко Дню Земли</t>
  </si>
  <si>
    <t>22 апр.</t>
  </si>
  <si>
    <t>https://vk.ru/wall-165651428_4855</t>
  </si>
  <si>
    <t>Тематический урок «Чернобыль: память и предупреждение»</t>
  </si>
  <si>
    <t>https://vk.ru/wall-167454871_3069</t>
  </si>
  <si>
    <t>МКОУ "МИйнальская ООШ"</t>
  </si>
  <si>
    <t>Урок памяти: помним Чернобыль</t>
  </si>
  <si>
    <t>27 апр.</t>
  </si>
  <si>
    <t>https://vk.ru/wall-165651428_4861</t>
  </si>
  <si>
    <t>Урок мужества в Ихальской школе</t>
  </si>
  <si>
    <t>https://vk.com/wall-162230287_3924</t>
  </si>
  <si>
    <t>МКУ "ИКДЦ"</t>
  </si>
  <si>
    <t>литературно-музыкальная  композиция "Баллада по сказке В.Каверина "Немухинские музыканты".</t>
  </si>
  <si>
    <t>28 апр.</t>
  </si>
  <si>
    <t>https://vk.ru/wall-186226207_2974</t>
  </si>
  <si>
    <t>МБУ ДО "ДШИ", МБУ "ЦБС ЛМО"</t>
  </si>
  <si>
    <t>Традиционная акция «Внуки по переписке»: тепло наших сердец</t>
  </si>
  <si>
    <t>https://vk.com/wall-202605202_5226</t>
  </si>
  <si>
    <t>просмотр художественного фильма «Красные ленты»</t>
  </si>
  <si>
    <t>https://vk.com/wall-202605202_5234</t>
  </si>
  <si>
    <t>Субботник на братской могиле в п. Элисенваара</t>
  </si>
  <si>
    <t>https://vk.ru/wall-131820781_2375</t>
  </si>
  <si>
    <t>МКОУ "Элисенваарская СОШ"</t>
  </si>
  <si>
    <t>экологические акции «Не жгите сухую траву» и «Сделаем свою малую Родину чистой».</t>
  </si>
  <si>
    <t>https://vk.ru/wall-38182227_8039</t>
  </si>
  <si>
    <t>взаимопомощь и взаимоуважение;</t>
  </si>
  <si>
    <t>Акция "Стена Памяти" в п. Мийнала</t>
  </si>
  <si>
    <t>https://vk.com/wall-180902879_1253</t>
  </si>
  <si>
    <t>Выставка коллективных работ «В единстве наша сила!». Открытое мероприятие «Россия — наш общий дом»</t>
  </si>
  <si>
    <t>https://vk.ru/wall-98067393_27179</t>
  </si>
  <si>
    <t>МКДОУ детский сад "Радуга"</t>
  </si>
  <si>
    <t>Всероссийская акция «Окна Победы»</t>
  </si>
  <si>
    <t>https://vk.ru/wall-162352970_6066</t>
  </si>
  <si>
    <t>Всероссийская акция "Георгиевская ленточка"</t>
  </si>
  <si>
    <t>https://vk.ru/wall-38182227_8042</t>
  </si>
  <si>
    <t>урок "Разговоры о важном" на тему "Песни о войне. Ко Дню Победы"</t>
  </si>
  <si>
    <t>https://vk.ru/wall-173303727_8868</t>
  </si>
  <si>
    <t>киноурок "Чернобыль: как это было"</t>
  </si>
  <si>
    <t>https://vk.ru/wall-173303727_8873</t>
  </si>
  <si>
    <t>ежегодноая акция «Георгиевская лента» в п. Куркиеки</t>
  </si>
  <si>
    <t>https://vk.ru/wall-165651428_4881</t>
  </si>
  <si>
    <t>всероссийская акциия "Голубь мира - Голубь Победы"</t>
  </si>
  <si>
    <t>https://vk.ru/wall-38182227_8045</t>
  </si>
  <si>
    <t>акция "Георгиевская Ленточка" в п. Хийтола</t>
  </si>
  <si>
    <t>https://vk.ru/wall-162352970_6076</t>
  </si>
  <si>
    <t>квиз‑викторина, посвящённая Великой Отечественной войне</t>
  </si>
  <si>
    <t>https://vk.com/wall-202605202_5246</t>
  </si>
  <si>
    <t>акция «Окна Победы» в п. Ихала</t>
  </si>
  <si>
    <t>https://vk.com/wall-202605202_5253</t>
  </si>
  <si>
    <t>акция «Георгиевская ленточка» в пос. Ихала</t>
  </si>
  <si>
    <t>https://vk.com/wall-202605202_5254</t>
  </si>
  <si>
    <t>международная акция "Читаем детям о Великой Отечественной войне".</t>
  </si>
  <si>
    <t>https://vk.ru/wall-165651428_4889</t>
  </si>
  <si>
    <t>акция «Окна Победы»</t>
  </si>
  <si>
    <t>https://vk.ru/wall-173303727_8901</t>
  </si>
  <si>
    <t>Концерт «Песни военных лет» для студентов колледжа</t>
  </si>
  <si>
    <t>https://vk.ru/wall-186226207_2982</t>
  </si>
  <si>
    <t>Акция "Маленькие сердца — большая память"</t>
  </si>
  <si>
    <t>https://vk.ru/wall-167454871_3097</t>
  </si>
  <si>
    <t>Конкурс чтецов «Строки, опалённые войной»</t>
  </si>
  <si>
    <t>https://vk.ru/wall-165651428_4891</t>
  </si>
  <si>
    <t>Квиз "Путь к Победе": Орлята России вспоминают подвиг предков</t>
  </si>
  <si>
    <t>https://vk.ru/wall-162352970_6089</t>
  </si>
  <si>
    <t>акция «Бессмертный полк: герои рядом с нами»</t>
  </si>
  <si>
    <t>https://vk.ru/wall-162352970_6092</t>
  </si>
  <si>
    <t>Акция "Георгиевская ленточка" г. Лахденпохья</t>
  </si>
  <si>
    <t>https://vk.ru/wall-173303727_8914</t>
  </si>
  <si>
    <t>Всероссийской акции "Внуки по переписке".</t>
  </si>
  <si>
    <t>https://vk.ru/wall-167454871_3098</t>
  </si>
  <si>
    <t>Урок Мужества: "Великие битвы великой победы"</t>
  </si>
  <si>
    <t>https://vk.ru/wall-162352970_6095</t>
  </si>
  <si>
    <t>Торжественная линейка, посвященная Дню Победы</t>
  </si>
  <si>
    <t>https://vk.ru/wall-173303727_8915</t>
  </si>
  <si>
    <t>торжественный митинг, посвященный памяти Героя Советского Союза А.И. Заходского</t>
  </si>
  <si>
    <t>https://vk.ru/wall-173303727_8931</t>
  </si>
  <si>
    <t>Сегодня ученики 9‑го класса вместе с классным руководителем — Милта Натальей Анатольевной — провели уборку площадки у братской могилы п. Ихала</t>
  </si>
  <si>
    <t>https://vk.com/wall-202605202_5261</t>
  </si>
  <si>
    <t>митинг у памятника "Слава морскому флоту"</t>
  </si>
  <si>
    <t>https://vk.ru/wall-173303727_8934</t>
  </si>
  <si>
    <t>Сегодня Глава Лахденпохского муниципального округа, сотрудники Администрации и территориальные управляющие поздравили с наступающим праздником тех, кто пережил ужасы войны и восстановил мирную жизнь.</t>
  </si>
  <si>
    <t>https://vk.ru/wall-98067393_27236</t>
  </si>
  <si>
    <t>Администрация ЛМО</t>
  </si>
  <si>
    <t>Всероссийской акции "Читаем детям о войне"</t>
  </si>
  <si>
    <t>https://vk.ru/wall-173303727_8935</t>
  </si>
  <si>
    <t>Памятное мероприятие "Мы помним"</t>
  </si>
  <si>
    <t>https://vk.ru/wall-98067393_27240</t>
  </si>
  <si>
    <t>Мийнальская сельская бибилиотека</t>
  </si>
  <si>
    <t>поздравление ветеранов Великой Отечественной войны и детей войны а дому в п. Куркиеки</t>
  </si>
  <si>
    <t>https://vk.ru/wall-165651428_4900</t>
  </si>
  <si>
    <t>спектакль- концерт «Письма с фронта»</t>
  </si>
  <si>
    <t>https://vk.ru/wall-165651428_4895</t>
  </si>
  <si>
    <t>муниципальноый фестиваль патриотической песни «Песни Победы»</t>
  </si>
  <si>
    <t>7-8 мая</t>
  </si>
  <si>
    <t>https://vk.ru/wall-38182227_8062          https://vk.ru/wall-38182227_8049</t>
  </si>
  <si>
    <t>патриотическая акция «Георгиевская ленточка» в п. Мийнала</t>
  </si>
  <si>
    <t>https://vk.ru/wall-167454871_3105</t>
  </si>
  <si>
    <t>выставка «Парады Победы. 1945»</t>
  </si>
  <si>
    <t>https://vk.ru/wall-59201203_8686</t>
  </si>
  <si>
    <t>экспозиция «Летопись совхоза «Куркиёки»</t>
  </si>
  <si>
    <t>https://vk.ru/wall-59201203_8687</t>
  </si>
  <si>
    <t>тематические творческие мастер-классы для детей и взрослых "С Днем Победы!"</t>
  </si>
  <si>
    <t>https://vk.ru/wall-38182227_8078</t>
  </si>
  <si>
    <t>митинги у памятных мест Лахденпохского округа</t>
  </si>
  <si>
    <t>https://vk.ru/wall-98067393_27255</t>
  </si>
  <si>
    <t>Администрация ЛМО, территориальные управляющие, культурно-досуговые учреждения</t>
  </si>
  <si>
    <t>Акция "Улицы героев"</t>
  </si>
  <si>
    <t>https://vk.ru/wall-173303727_8941</t>
  </si>
  <si>
    <t>участие во II республиканском конкурсе
"Место памяти-2026".</t>
  </si>
  <si>
    <t>https://vk.ru/wall-165651428_4918</t>
  </si>
  <si>
    <t>Слёт актива лидеров ученического самоуправления «Только в единстве сила России», мероприятие посвящено Году единства народов.</t>
  </si>
  <si>
    <t>15-16 мая</t>
  </si>
  <si>
    <t>https://vk.ru/wall-98067393_27303</t>
  </si>
  <si>
    <t>Муниципальный координатор советников по воспитанию</t>
  </si>
  <si>
    <t>День Пионерии: «Голос пионерских звонких лет»</t>
  </si>
  <si>
    <t>https://vk.ru/wall-167454871_3135</t>
  </si>
  <si>
    <t>Викторина "День пионерии"</t>
  </si>
  <si>
    <t>https://vk.ru/wall-173303727_8992</t>
  </si>
  <si>
    <t>Мастер-класс "Значок бойцу"</t>
  </si>
  <si>
    <t>https://lahd-lib.ru/news/anonsItem/2013</t>
  </si>
  <si>
    <t>ЦБС "Лахденпохский округ"</t>
  </si>
  <si>
    <t>мероприятия, посвящённые Международному дню семьи под названием «Что может быть семьи дороже»</t>
  </si>
  <si>
    <t>https://vk.ru/wall-165651428_4930</t>
  </si>
  <si>
    <t>традиционный забег, посвященный Дню семьи</t>
  </si>
  <si>
    <t>https://vk.ru/wall-173303727_8999</t>
  </si>
  <si>
    <t>"Этому не учат в школе": Семейный фестиваль мастер-классов</t>
  </si>
  <si>
    <t>https://vk.ru/wall-162352970_6124</t>
  </si>
  <si>
    <t>3‑й класс посетил музей истории Лахденпохья и исторический музей «Гора филина»</t>
  </si>
  <si>
    <t>https://vk.com/wall-202605202_5353</t>
  </si>
  <si>
    <t>в Лахденпохья у мемориальной доски героя-пограничника А.Ф. Бусалова состоялся торжественный митинг с возложением цветов в День пограничника</t>
  </si>
  <si>
    <t>https://vk.ru/wall-98067393_27479</t>
  </si>
  <si>
    <t>Администрация ЛМО, совет ветеранов</t>
  </si>
  <si>
    <t>Мероприятие, посвящённое Международному дню семьи.</t>
  </si>
  <si>
    <t>https://vk.ru/wall-215955874_2139</t>
  </si>
  <si>
    <t>МКДОУ детский сад "Солнышко"</t>
  </si>
  <si>
    <t>праздник, посвященный Дню Пограничника</t>
  </si>
  <si>
    <t>https://vk.ru/wall-162352970_6140</t>
  </si>
  <si>
    <t>День миротворца "Мир - Родина - Россия!"</t>
  </si>
  <si>
    <t>https://vk.ru/wall-173303727_9082</t>
  </si>
  <si>
    <t>Военные сборы для старшеклассников</t>
  </si>
  <si>
    <t>https://vk.ru/wall-173303727_9141</t>
  </si>
  <si>
    <t>общеобразовательные учреждения</t>
  </si>
  <si>
    <t>Всероссийская акция «Краски детства», посвященная
Международному дню защиты детей</t>
  </si>
  <si>
    <t>https://vk.ru/wall-162352970_6147</t>
  </si>
  <si>
    <t>занятие «На страже границы», посвящённое Дню пограничника.</t>
  </si>
  <si>
    <t>https://vk.com/wall-200506807_1201</t>
  </si>
  <si>
    <t>тренинг "Скажи наркотикам - нет!".</t>
  </si>
  <si>
    <t>https://vk.ru/wall-173303727_9125</t>
  </si>
  <si>
    <t>игры "Мемори Карелия", посв. Дню Карелии</t>
  </si>
  <si>
    <t>https://vk.ru/wall-173303727_9176</t>
  </si>
  <si>
    <t>Мероприятия, посвященные Дню России в рамках профильного лагеря</t>
  </si>
  <si>
    <t>https://vk.com/wall-202605202_5438</t>
  </si>
  <si>
    <t>квест-игра «В единстве — наша сила»</t>
  </si>
  <si>
    <t>https://vk.ru/wall-131820781_2430</t>
  </si>
  <si>
    <t>Путешествие по Карелии, посв. Дню Карелии</t>
  </si>
  <si>
    <t>https://vk.com/wall-180902879_1272</t>
  </si>
  <si>
    <t>интеллектуальная игра "Всё о России"</t>
  </si>
  <si>
    <t>https://vk.ru/wall-162352970_6173</t>
  </si>
  <si>
    <t>праздник — "Россия - Родина моя"</t>
  </si>
  <si>
    <t>https://vk.ru/wall-167454871_3188</t>
  </si>
  <si>
    <t>тематический досуг, посвящённый главному государственному празднику - Дню России</t>
  </si>
  <si>
    <t>https://vk.ru/wall-98067393_27697</t>
  </si>
  <si>
    <t>Тематическое занятие ко Дню России в дошкольной группе</t>
  </si>
  <si>
    <t>https://vk.ru/wall-165651428_5008</t>
  </si>
  <si>
    <t>тематическое занятие, посвященное Дню России</t>
  </si>
  <si>
    <t>https://vk.ru/wall-173303727_9222</t>
  </si>
  <si>
    <t>соревнования по роликовым конькам и лыжероллерам, посв. Дню России</t>
  </si>
  <si>
    <t>праздник с презентацией "Россия - родина моя"</t>
  </si>
  <si>
    <t>https://vk.com/wall-180902879_1274</t>
  </si>
  <si>
    <t>игротека «Русское лото», приуроченная ко Дню России</t>
  </si>
  <si>
    <t>https://vk.com/wall-200506807_1217</t>
  </si>
  <si>
    <t>22 июня в 4.00</t>
  </si>
  <si>
    <t>https://vk.ru/wall-98067393_27797</t>
  </si>
  <si>
    <t>Совет ветеранов, ЖОО "Лада"</t>
  </si>
  <si>
    <t>Митинг "Славе не меркнуть, памяти жить!</t>
  </si>
  <si>
    <t>https://lahd-lib.ru/news/anonsItem/2063</t>
  </si>
  <si>
    <t>памятное мероприятие, посвященное началу Великой Отечественной войны и Акция "Свеча памяти"</t>
  </si>
  <si>
    <t>https://vk.ru/wall-187822382_2596</t>
  </si>
  <si>
    <t>День памяти и скорби в п. Куркиеки</t>
  </si>
  <si>
    <t>https://vk.ru/wall-135326474_1924</t>
  </si>
  <si>
    <t>торжественное возложение цветов к могилам павших воинов в п. Хийтола</t>
  </si>
  <si>
    <t>https://vk.ru/wall-73801117_3508</t>
  </si>
  <si>
    <t>Тематическая музейная экспозиция «Карельская земля в огне войны: страницы истории Лахденпохья 1941-1945»</t>
  </si>
  <si>
    <t>https://vk.ru/wall-38182227_8302</t>
  </si>
  <si>
    <t>Музей Город мастеров" МБУ ДО "ЛЦДТ"</t>
  </si>
  <si>
    <t>Изготовление поздравительных открыток ко Дню Победы для участников СВО.</t>
  </si>
  <si>
    <t>10 апр.</t>
  </si>
  <si>
    <t>https://vk.ru/wall-162352970_6005</t>
  </si>
  <si>
    <t>Встреча с участником СВО</t>
  </si>
  <si>
    <t>https://vk.ru/wall-98067393_26968</t>
  </si>
  <si>
    <t>Состоялся приём граждан из семей участников СВО</t>
  </si>
  <si>
    <t>https://vk.ru/wall-98067393_27073</t>
  </si>
  <si>
    <t>плетение нашлемников для СВО.</t>
  </si>
  <si>
    <t>https://vk.com/wall-180902879_1252</t>
  </si>
  <si>
    <t>Сбор уманитарной помощи для участников СВО</t>
  </si>
  <si>
    <t>https://vk.ru/wall-98067393_27087</t>
  </si>
  <si>
    <t>Урок мужества "Герои СВО - наши земляки"</t>
  </si>
  <si>
    <t>https://vk.ru/wall-162352970_6080</t>
  </si>
  <si>
    <t>Акция "Посылка солдату"</t>
  </si>
  <si>
    <t>https://vk.ru/wall-98067393_27264</t>
  </si>
  <si>
    <t>На личный приём к Главе Лахденпохского муниципального округа обратилась мать участника специальной военной операции из посёлка Куркиеки.</t>
  </si>
  <si>
    <t>https://vk.ru/wall-98067393_27329</t>
  </si>
  <si>
    <t>мастер - класс "Значок бойцу" .</t>
  </si>
  <si>
    <t>МБУ  "ЦБС ЛМО"</t>
  </si>
  <si>
    <t>Изготовление открыток с поздравлениями и добрыми пожеланиями нашим бойцам</t>
  </si>
  <si>
    <t>https://vk.ru/wall-173303727_8997</t>
  </si>
  <si>
    <t>Заседание штаба по оказанию помощи участникам СВО и членам их семей</t>
  </si>
  <si>
    <t>https://vk.ru/wall-98067393_27429</t>
  </si>
  <si>
    <t>акциюя "Письмо солдату"</t>
  </si>
  <si>
    <t>https://vk.ru/wall-173303727_9151</t>
  </si>
  <si>
    <t>Памятное мероприятие, посвящённое погибшим участникам специальной военной операции</t>
  </si>
  <si>
    <t>https://vk.ru/wall-98067393_27653</t>
  </si>
  <si>
    <t>Встреча Главы с участником СВО</t>
  </si>
  <si>
    <t>к Главе Лахденпохского муниципального округа Галине Ивановне Тиминой обратился действующий участник специальной военной операции. Вопрос касался жилья.</t>
  </si>
  <si>
    <t>Прием Главы для семей участников СВО</t>
  </si>
  <si>
    <t>В основном обращения поступали от семей участников СВО. Наибольшее количество вопросов касалось аварийного жилья и переселения — это направление остаётся одним из ключевых в работе Администрации.</t>
  </si>
  <si>
    <t>фотовыставка "Даостучаться до сердец"</t>
  </si>
  <si>
    <t>03 апр. МБУ ЦБС ЛМО"</t>
  </si>
  <si>
    <t>Сотрудники Нижне - свирского государственного заповедника предоставили свою фотовыставку "Достучаться до сердец",которая будет работать в центральной библиотеке в течение апреля месяца.На выставке представлены птицы и животные, а также флора и фауна запведника. Приходите и вы окунётесь в неизведанный мир природы.</t>
  </si>
  <si>
    <t>Открытые
художественной выставки Лада Улитина СПб «Тайны северного леса"</t>
  </si>
  <si>
    <t>30 апр. МБУ ЦБС ЛМО"</t>
  </si>
  <si>
    <t>https://lahd-lib.ru/news/anonsItem/1992</t>
  </si>
  <si>
    <t>Фольклорный
фестиваль «Вереск»</t>
  </si>
  <si>
    <t>23 мая конц.площадка</t>
  </si>
  <si>
    <t>Вокально – танцевальный фестиваль, участие в котором принимали гости
  из Карелии и Спб , направленный на сохранение истории карельского, русского
  фольклора, а также принимали участие мастера народно – прикладного творчества</t>
  </si>
  <si>
    <t>Открытие
фотовыставки «В единстве сила народа»</t>
  </si>
  <si>
    <t>01 июня МБУ "ЦБС ЛМО"</t>
  </si>
  <si>
    <t>На
фото представлены костюмы и головные уборы, а также самобытная культура разных
народов</t>
  </si>
  <si>
    <t>08 июня Сквер "Калевала"</t>
  </si>
  <si>
    <t>Мерориятие направлено на изучение особенностей костюмов.
Древнекарельский костюм, повседневный костюм жителя Карелии,  русский костюм.
Презентация книги Екатерины Логвиненко «Умные вещи карельской деревни»</t>
  </si>
  <si>
    <t>Администрация ЛМО - https://vk.ru/lahden_osr</t>
  </si>
  <si>
    <t>Сегодня прошло очередное заседание организационного комитета «Победа» по подготовке к празднованию 81-й годовщины Победы в Великой Отечественной войне.</t>
  </si>
  <si>
    <t>В преддверии православного праздника Пасхи в 5-б и 7-б классах прошли викторины и мастер-классы от педагога-организатора ЦДТ Малышевской Таисии Анатольевны. Ребята узнали о традициях празднования Пасхи на Руси, разной технике окрашивания яиц и смысле этого праздника.</t>
  </si>
  <si>
    <t>Завершился сбор гуманитарной помощи для участников СВО</t>
  </si>
  <si>
    <t>В детском саду «Радуга» прошли мероприятия, посвящённые Году единства народов России</t>
  </si>
  <si>
    <t xml:space="preserve">Состоялось заседание организационного комитета «Победа» </t>
  </si>
  <si>
    <t>В Мийнальской сельской библиотеке прошло торжественное мероприятие «Мы помним»</t>
  </si>
  <si>
    <t>В преддверии Дня Победы в в детском саду «Радуга» прошла акция «Посылка солдату»</t>
  </si>
  <si>
    <t>Как это было: 9 Мая в Лахденпохском округе</t>
  </si>
  <si>
    <t>Встреча с матерью участника СВО</t>
  </si>
  <si>
    <t>в Лахденпохья у мемориальной доски героя-пограничника А.Ф. Бусалова состоялся торжественный митинг с возложением цветов.</t>
  </si>
  <si>
    <t xml:space="preserve"> В первый день лета в Детском саду №3 "Солнышко" радостно и звонко прошёл главный Праздник детства — День защиты детей.</t>
  </si>
  <si>
    <t xml:space="preserve">8 июня в Саду памяти состоялось мероприятие, посвящённое погибшим участникам специальной военной операции. </t>
  </si>
  <si>
    <t>12 июня — День России. В детском саду №3 «Солнышко» прошёл тематический досуг, посвящённый главному государственному празднику.</t>
  </si>
  <si>
    <t>День памяти и скорби в г. Лахденпохья</t>
  </si>
  <si>
    <t>Праздничные мероприятия в День молодежи</t>
  </si>
  <si>
    <t>МУ "Управление образования" - https://vk.ru/club215955874</t>
  </si>
  <si>
    <t>Состоялось заседание Зонального центра военно-патриотического воспитания и подготовки граждан (молодёжи) к военной службе на территории Лахденпохского муниципального округа.</t>
  </si>
  <si>
    <t>3 апреля в спортивном зале МКОУ «Лахденпохская СОШ» состоялся муниципальный этап Всероссийских спортивных игр школьных спортивных клубов.</t>
  </si>
  <si>
    <t>Вчера в г. Лахденпохья состоялась военно-патриотическая игра "Зарница 2.0"</t>
  </si>
  <si>
    <t>В школах и детских садах Лахденпохского муниципального округа проведены антитеррористические учения</t>
  </si>
  <si>
    <t>25 апреля на базе умной спортивной площадки и физкультурно-оздоровительного комплекса прошел муниципальный этап Всероссийских спортивных игр школьников «Президентские спортивные игры».</t>
  </si>
  <si>
    <t>В школьном музее Куркиёкской СОШ открылась Галерея памяти. Она посвящена участникам СВО, павшим при защите Родины.</t>
  </si>
  <si>
    <t>ля учеников 9‑го класса состоялась познавательная профилактическая беседа с представителями районной администрации. Специалисты помогли ребятам разобраться в важных вопросах школьной жизни, связанных с правами, обязанностями и конструктивным решением конфликтов.</t>
  </si>
  <si>
    <t>Сила России — в единстве!
Именно под таким девизом 15-16 мая в Лахденпохском округе прошел муниципальный слёт актива ученического самоуправления.</t>
  </si>
  <si>
    <t>Завершился муниципальный этап Всероссийских спортивных соревнований школьников «Президентские состязания» 2026 года, в котором приняли участие команды из Лахденпохской, Ихальской, Райваттальской и Куркиекской школ.</t>
  </si>
  <si>
    <t>28 мая свой профессиональный
праздник отмечают российские пограничники — кадровые офицеры, солдаты срочной службы и ветераны пограничных войск.
Накануне в Лахденпохья у мемориальной доски героя-пограничника А.Ф. Бусалова состоялся торжественный митинг с возложением цветов.</t>
  </si>
  <si>
    <t>Сегодня в детском саду «Солнышко» г. Лахденпохья прошло замечательное мероприятие, посвящённое Международному дню семьи.</t>
  </si>
  <si>
    <t>участие в трогательной акции «Окна Победы»</t>
  </si>
  <si>
    <t>Бессмертный полк в нашей школе</t>
  </si>
  <si>
    <t>7 мая ученики школы приняли участие в муниципальном фестивале патриотической песни "Песни Победы".</t>
  </si>
  <si>
    <t>День Карелии</t>
  </si>
  <si>
    <t>патриотическое мероприятие — субботник на подшефном объекте, братской могиле в п. Куркиеки.</t>
  </si>
  <si>
    <t>участие во II республиканском конкурсе  "Место памяти-2026"</t>
  </si>
  <si>
    <t>Акция "Орлята дошколятам"</t>
  </si>
  <si>
    <t>День славянской письменности и культуры</t>
  </si>
  <si>
    <t>Дня памяти и скорби</t>
  </si>
  <si>
    <t>День здоровья</t>
  </si>
  <si>
    <t>«Космический диктант»</t>
  </si>
  <si>
    <t>Кинолекторий ко Дню памяти о геноциде советского народа</t>
  </si>
  <si>
    <t>День Земли</t>
  </si>
  <si>
    <t>Всероссийские учения по безопасности</t>
  </si>
  <si>
    <t>«Диктант Победы»</t>
  </si>
  <si>
    <t>акция «Внуки по переписке»</t>
  </si>
  <si>
    <t>участие в фестивале декламации произведений «Строки, опалённые войной», посвящённом 81-летию Победы в Великой Отечественной войне!</t>
  </si>
  <si>
    <t xml:space="preserve">6 мая </t>
  </si>
  <si>
    <t>Практический урок патриотизма</t>
  </si>
  <si>
    <t>акцию «Георгиевская ленточка»</t>
  </si>
  <si>
    <t>фестивале патриотической песни «Песни Победы!»</t>
  </si>
  <si>
    <t>праздничный концерт, посвящённый Дню Победы</t>
  </si>
  <si>
    <t>19 мая — День детских общественных организаций России!</t>
  </si>
  <si>
    <t>мероприятие, посвящённое Дню славянской письменности</t>
  </si>
  <si>
    <t>акция «Орлята — дошколятам»</t>
  </si>
  <si>
    <t>в честь Дня России, на базе Ихальской школы прошёл незабываемый отчётный концерт «Россия в сердце»</t>
  </si>
  <si>
    <t>МКОУ "Элисенваарская СОШ" - https://vk.com/elisenvaaraschool</t>
  </si>
  <si>
    <t>Неделя космоса</t>
  </si>
  <si>
    <t>ПОСЕЩЕНИЕ МУЗЕЯ ПОГРАНИЧНОЙ СЛУЖБЫ г. Сортавала</t>
  </si>
  <si>
    <t>участие в квест-игре «В единстве — наша сила»</t>
  </si>
  <si>
    <t>МОУ "Райваттальская СОШ" https://vk.com/club162352970</t>
  </si>
  <si>
    <t>Дню коренных малочисленных народов Российской Федерации</t>
  </si>
  <si>
    <t>Праздник Весны и Труда</t>
  </si>
  <si>
    <t>Урок мужества "Герои СВО - наши земляки" в преддверии Дня Победы</t>
  </si>
  <si>
    <t>Квиз "Путь к Победе"</t>
  </si>
  <si>
    <t>День детских общественных организаций России</t>
  </si>
  <si>
    <t>Семейный фестиваль мастер-классов</t>
  </si>
  <si>
    <t>День Пограничника</t>
  </si>
  <si>
    <t xml:space="preserve">Дня защиты детей </t>
  </si>
  <si>
    <t>Всероссийская акция «Краски детства»</t>
  </si>
  <si>
    <t>МКОУ Мийнальская ООШ https://vk.com/club167454871</t>
  </si>
  <si>
    <t>Уроки памяти в преддверии 40 ой - годовщины трагедии на Чернобыльской АЭС</t>
  </si>
  <si>
    <t xml:space="preserve">Неделя космоса </t>
  </si>
  <si>
    <t>Всемирный день здоровья</t>
  </si>
  <si>
    <t>«Всемирный день Матери - Земли»</t>
  </si>
  <si>
    <t>День памяти жертв радиационных аварий и катастроф</t>
  </si>
  <si>
    <t>Всероссийской акции "Внуки по переписке"</t>
  </si>
  <si>
    <t>Всероссийской акции «Окна Победы»</t>
  </si>
  <si>
    <t>патриотическая акция «Георгиевская ленточка»</t>
  </si>
  <si>
    <t>МКОУ Таунанская ООШ - https://vk.com/club171091023</t>
  </si>
  <si>
    <t>акция «Георгиевская ленточка»</t>
  </si>
  <si>
    <t>9 мая. Бессмертный полк. Митинг.</t>
  </si>
  <si>
    <t>Всемирный день океанов</t>
  </si>
  <si>
    <t>МБУ ДО "ДШИ"- https://vk.com/dshi_lakhdenpokhja</t>
  </si>
  <si>
    <t xml:space="preserve"> Отчётный концерт Детской школы искусств</t>
  </si>
  <si>
    <t xml:space="preserve"> зачёт- концерт у детишек хорового отделения по классу "Общий курс фортепиано"</t>
  </si>
  <si>
    <t xml:space="preserve">концерт обучающихся 2 класса отделения "Хоровое пение" </t>
  </si>
  <si>
    <t>выставка конкурсных работ «Вторая жизнь вещей»</t>
  </si>
  <si>
    <t>МБУ ДО "ЛЦДТ"- https://vk.com/centrdtlahden</t>
  </si>
  <si>
    <t>акция «ОКНА ПОБЕДЫ»</t>
  </si>
  <si>
    <t>Всероссийский «День Эколят»</t>
  </si>
  <si>
    <t>АКЦИЯ "ГЕОРГИЕВСКАЯ ЛЕНТОЧКА"</t>
  </si>
  <si>
    <t>всероссийской акции "Голубь мира - Голубь Победы"</t>
  </si>
  <si>
    <t>первый день муниципального фестиваля патриотической песни «Песни Победы»</t>
  </si>
  <si>
    <t>МБУ ДО "ЛРСШ" - https://vk.com/club50723540</t>
  </si>
  <si>
    <t>спортивный праздник, посвящённый Дню здоровья</t>
  </si>
  <si>
    <t>спортивном мероприятии ко Дню Победы!</t>
  </si>
  <si>
    <t>фестиваль Всероссийского физкультурно‑спортивного комплекса «Готов к труду и обороне» (ГТО)</t>
  </si>
  <si>
    <t>в посёлке Хиитола состоялся турнир по волейболу, посвящённый Дню России</t>
  </si>
  <si>
    <t>соревнования по роликовым конькам и лыжероллерам,  в честь Дня России</t>
  </si>
  <si>
    <t>МКУ "Ихальский культурно-досуговый центр" - https://vk.com/mukikdc</t>
  </si>
  <si>
    <t>торжественный митинг в честь 81‑й годовщины Победы в Великой Отечественной войне.</t>
  </si>
  <si>
    <t>Мероприятие в честь Дня Победы</t>
  </si>
  <si>
    <t>МКУ "Эстерловский культурно-досуговый центр" - https://vk.ru/clubecdc</t>
  </si>
  <si>
    <t>всероссийской акции «Георгиевская ленточка»</t>
  </si>
  <si>
    <t>Торжественный митинг, посвященный 81-й годовщине Победы в Великой Отечественной войне</t>
  </si>
  <si>
    <t>праздничный концерт «Победный Май»</t>
  </si>
  <si>
    <t>День защиты детей и первый день лета!</t>
  </si>
  <si>
    <t>ВСЕРОССИЙСКАЯ АКЦИЯ
"ОКНА РОССИИ-2026"</t>
  </si>
  <si>
    <t>Патриотический флешмоб ко Дню России</t>
  </si>
  <si>
    <t>МКУК "Куркиёкский досуговый центр" https://vk.ru/club135326474</t>
  </si>
  <si>
    <t>Патриотическая акция «ЗВЕЗДА ПОБЕДЫ»</t>
  </si>
  <si>
    <t>торжественный митинг</t>
  </si>
  <si>
    <t xml:space="preserve">Консультативного
  совета при
    Главе Администрации Лахденпохского муниципального округа по
  межнациональным  отношениям
  </t>
  </si>
  <si>
    <t>1 раз в п/г</t>
  </si>
  <si>
    <t>1.              
О
Положении и составе Консультативного совета
при Главе Администрации Лахденпохского муниципального округа по межнациональным
отношениям. 
2.              
О
Плане работы Консультативного совета при Главе
Администрации Лахденпохского муниципального округа по межнациональным
отношениям
на 2026 год.
3.              
О
работе учреждений образования и культуры в области укрепления межнациональных
отношений, сохранения традиционных семейных ценностей, воспитания толерантного
поведения среди учащихся и молодежи, профилактики экстремизма. Проведение
уроков, лекций, семинаров, круглых столов, классных часов по основам правовых
знаний, направленных на формирование толерантных установок в молодежной  среде.
4.              
Участие некоммерческих организаций в формировании культурных,
нравственных и семейных ценностей в молодежной среде. О взаимодействии учреждений образования и культуры с
религиозными организациями.
5.              
Об
организации работы по социально-культурной адаптации иностранных граждан в
Лахденпохском муниципальном округе.</t>
  </si>
  <si>
    <t>Межрегиональный фольклорный фестиваль "Вереск"</t>
  </si>
  <si>
    <t>МБУ "ЦБС ЛМО"</t>
  </si>
  <si>
    <t>музыкально- игровую программу "Тайны Карельской земли", посвященную Дню Карелии</t>
  </si>
  <si>
    <t>https://vk.ru/wall-187822382_2572</t>
  </si>
  <si>
    <t>Традиции оживают: карельские игры и забавы</t>
  </si>
  <si>
    <t>г. Лахденпохья</t>
  </si>
  <si>
    <t>40-60</t>
  </si>
  <si>
    <t>МБУ "Центральная бибилиотечная система ЛМО"</t>
  </si>
  <si>
    <t>во всех семи ОО в контексте учебных предметов или внеурочной деятельност</t>
  </si>
  <si>
    <t>МКОУ"Лахденпохская СОШ", МКОУ "Ихальская СОШ", МКОУ "Мийнальская ООШ",  МКОУ "Элисенваарская СОШ", МБОУ "Куркиёкская СОШ"</t>
  </si>
  <si>
    <t>Фольклорный вокально-танцевальный коллектив "Морошка"</t>
  </si>
  <si>
    <t>45-65</t>
  </si>
  <si>
    <t>самзанятый</t>
  </si>
  <si>
    <t>г. Лахденпохья МКОУ "ЛСОШ"</t>
  </si>
  <si>
    <t>пос. Мийнала, МКОУ "МООШ"</t>
  </si>
  <si>
    <t>пос. Элисенваара, МКОУ "Элисенваарская СОШ"</t>
  </si>
  <si>
    <t>пос. Ихала, МКОУ "Ихальская СОШ"</t>
  </si>
  <si>
    <t>пос. Куркиёки, МБОУ "КСОШ"</t>
  </si>
  <si>
    <t>пос. Хийтола, МОУ "Райваттальская СОШ"</t>
  </si>
  <si>
    <t>пос. Тоунан, МКОУ "ТНОШ"</t>
  </si>
  <si>
    <t>Совет ветеранов</t>
  </si>
  <si>
    <t>Андреева Елена Борисовна</t>
  </si>
  <si>
    <t>Лахденпохья
  Пушкина 4</t>
  </si>
  <si>
    <t>совместные  мероприятия, использование
  помещения</t>
  </si>
  <si>
    <t>ЖОО "Лада"</t>
  </si>
  <si>
    <t>Белозерцева Любовь Васильевна</t>
  </si>
  <si>
    <t>совместные  мероприятия, акции, использование
  помещения</t>
  </si>
  <si>
    <t>СА МСК "Витязь" им.
  генерал-лейтенанта В.М. Чуйкина</t>
  </si>
  <si>
    <t>Краснов Аександр Александрович</t>
  </si>
  <si>
    <t>г. Лахденпохья, Ленинг.шоссе, 8 А</t>
  </si>
  <si>
    <t>Деятельность
  прочих общественных организаций и некоммерческих организаций, кроме
  религиозных и политических организаций</t>
  </si>
  <si>
    <t>совместные  мероприятия
  помещения</t>
  </si>
  <si>
    <t>МОО "Родной берег"</t>
  </si>
  <si>
    <t>Каява Ирина Владимировна</t>
  </si>
  <si>
    <t>Лахденпохья, Малиновского, 2 Г</t>
  </si>
  <si>
    <t>совместные  мероприятия</t>
  </si>
  <si>
    <t>МОО "Кагорта молодых"</t>
  </si>
  <si>
    <t>Лысак Людмила Ивановна</t>
  </si>
  <si>
    <t>Лахденпохья,
  Пушкина 4</t>
  </si>
  <si>
    <t>предоставление помещений НКО:
        - в аренду на льготных условиях;
        - безвозмездно;
        - для проведения разовых  мероприятий</t>
  </si>
  <si>
    <t>Муниципальный фестиваль "Голоса Приладожья"</t>
  </si>
  <si>
    <t>апр.-май</t>
  </si>
  <si>
    <t>Было организовано несколько туров очно для жителей Лахденпохского округа. Так же размещение видео выступлений. Тематика конкурса: Великая Отечественная война и специальная военная операция. Приветствуются патриотические песни, стихотворения, литературно-музыкальные композиции о Родине, семье, мире, весне.</t>
  </si>
  <si>
    <t>Атопробег по местам боевой славы в ЛМО</t>
  </si>
  <si>
    <t>https://vk.ru/wall-96818898_2384</t>
  </si>
  <si>
    <t>торжественный митинг с возложением цветов у мемориальной доски героя-пограничника А.Ф. Бусалова</t>
  </si>
  <si>
    <t>КРОО "Виенан Вирта"</t>
  </si>
  <si>
    <t>Власова А. И.</t>
  </si>
  <si>
    <t>89210110865, anni.v@onego.ru</t>
  </si>
  <si>
    <t>Организация Христиан Веры Евангельской</t>
  </si>
  <si>
    <t>Ростков С. Б.</t>
  </si>
  <si>
    <t>пгт. Лоухи ул. Советская, 16</t>
  </si>
  <si>
    <t>Православный храм Преподобного Серафима</t>
  </si>
  <si>
    <t>Отец Юлиан</t>
  </si>
  <si>
    <t>пгт. Лоухи ул. Советская,5</t>
  </si>
  <si>
    <t>Администрация  Лоухского муниципального района</t>
  </si>
  <si>
    <t xml:space="preserve">Финский Е. А. Заместитель Главы администрации Лоухского муниципального района </t>
  </si>
  <si>
    <t>louhiadm@yandex.ru, 8 (814 39)51-922</t>
  </si>
  <si>
    <t>Чистякова О. В. Начальник отдела по социальным вопросам и государственной регистрации актов гражданского состояния Лоухского муниципального района</t>
  </si>
  <si>
    <t>louhi.social-2026@yandex.ru, 8 (814 39)51-094</t>
  </si>
  <si>
    <t>Урок мужества "Единство народов в ВОВ" с просмотром фильма «Сестренка»</t>
  </si>
  <si>
    <t>МБУ «Пяозерский ДК» совместно с Пяозерской СОШ</t>
  </si>
  <si>
    <t>Выставка "Единство народов России в ВОВ"</t>
  </si>
  <si>
    <t>в теч.мес. - май</t>
  </si>
  <si>
    <t>Как все национальности объединились в ВОВ.</t>
  </si>
  <si>
    <t>МБУ «Пяозерский ДК»</t>
  </si>
  <si>
    <t>Устный журнал  по фильму "Ты не сирота..", посвященный Году единства народов России  Библиосумерки.</t>
  </si>
  <si>
    <t>В 1962 году состоялась премьера
киноповести Шухрата Салиховича Аббасова "Ты не сирота" о кузнеце и его жене, усыновивших и воспитавших в годы Великой Отечественной войны четырнадцать осиротевших детей разных национальностей.Для 1-5х классов состоялось мероприятие по фильму, организованное Драпковой А. Т. и Сергеевой Е. И.
Ведущие рассказали о реальной истории семьи Шамахмудовых, которая стала символом дружбы народов и гуманизма в СССР.Учащиеся 4го класса представили небольшую театральную постановку, повествующую о том, что для большинства семей во времена Великой Отечественной войны не существовало чужих детей.В Ташкенте был установлен Монумент Дружбы народов, ставший памятником знаменитой семье, хотя в разные годы его расположение менялось.</t>
  </si>
  <si>
    <t>МБУ «Пяозерский ДК»совместно с Пяозерской СОШ</t>
  </si>
  <si>
    <t>Тематическое занятие «Моя Россия»,  посвящённое празднованию 12 июня Дня России.</t>
  </si>
  <si>
    <t>Ребята изготовили сувениры к празднику, смотрели фильм о России, играли в игры народов России, пели песни. Особое место в мероприятиях уделялось символам России: ребята повторили знания о флаге, гербе, гимне России, вспомнили традиции русского народа, его праздники и обычаи, знакомились с народами, населяющими Россию, с их национальными костюмами, кухней,  обычаями, традициями.</t>
  </si>
  <si>
    <t>МБДОУ Лоухский детский сад</t>
  </si>
  <si>
    <t>Тематические мероприятия, посвященные Дню России</t>
  </si>
  <si>
    <t>28.04.2026         </t>
  </si>
  <si>
    <t>Проведены тематические мероприятия, направленные на формирование у воспитанников представлений о России, государственной символике, чувства принадлежности к своей стране и единства её граждан: коллективные творческие работы «Триколор», развлечение «Люблю тебя, моя Россия», квест-игра «Наша Родина».https://vk.ru/wall-205865877_1189</t>
  </si>
  <si>
    <t>МБДОУ Чупинский детский сад </t>
  </si>
  <si>
    <t>  26.05.2026 </t>
  </si>
  <si>
    <t>  В заключительную неделю мая музыкальный руководитель Наталья Олеговна Григорьева вместе с воспитанниками старшей и подготовительной групп отправилась в увлекательное путешествие по нашей большой стране вместе с Дашей Самоваровой и её верным другом — котом Апельсинкой. Путешествие началось с родной Республики Карелия, после чего ребята познакомились с удивительной Республикой Саха (Якутия). Дети узнали о традиционных летних и зимних жилищах якутского народа, познакомились с национальным музыкальным инструментом, услышали его необычное звучание и с удовольствием приняли участие в народных играх.https://vk.ru/wall-205865877_1233</t>
  </si>
  <si>
    <t>  МБДОУ Чупинский детский сад</t>
  </si>
  <si>
    <t>Футбольный турнир среди родителей воспитанников, в рамках Всероссийского фестиваля «Футбол в школе»</t>
  </si>
  <si>
    <t>14 мая 2026 года на спортивной площадке МБДОУ Чупинский детский сад под руководством инструктора по физической культуре Елены Михайловны Муратовой состоялось заключительное мероприятие в рамках реализации ежегодного Всероссийского фестиваля «Футбол в школе» — футбольный турнир родителей.В течение учебного года воспитанники принимали участие в различных спортивных мероприятиях, играх и занятиях, направленных на популяризацию футбола, развитие интереса к спорту и здоровому образу жизни. Завершающим мероприятием этого учебного года стал футбольный турнир родителей.https://vk.ru/wall-205865877_1203</t>
  </si>
  <si>
    <t>МБДОУ Чупинский детский сад</t>
  </si>
  <si>
    <t>Флешмоб «Россия - наш общий дом»</t>
  </si>
  <si>
    <t>Предварительно с детьми прошла беседа о стране, в которой они живут. Затем на улице дети исполнили танец с флажками России.</t>
  </si>
  <si>
    <t>МБДОУ Пяозерский детский сад</t>
  </si>
  <si>
    <t>Карельский праздник "Путешествие по родной Карелии" для учеников младшего звена Пяозерской СОШ</t>
  </si>
  <si>
    <t xml:space="preserve">МБУ «Пяозерский ДК» </t>
  </si>
  <si>
    <t>"Родной язык-души народа", выставка, посвященная Неделе карельского языка</t>
  </si>
  <si>
    <t>Выставка книг карельских авторов о красоте карельского края на карельском и русском языке.</t>
  </si>
  <si>
    <t>"По дорогам карельских сказок", книжная выставка, для познавательного мероприятия, посв. Неделе карельского языка</t>
  </si>
  <si>
    <t>Знакомство ребят с карельскими сказками.</t>
  </si>
  <si>
    <t>"Люблю тебя мой край родной" -выставка ко Дню Карелии</t>
  </si>
  <si>
    <t>Выставка о природе, о традициях и обычаях нашего края.</t>
  </si>
  <si>
    <t>Тематическое занятие «Золотое кольцо России»</t>
  </si>
  <si>
    <t>Обучающиеся по программе "Виртуальный туризм" приняли участие в виртуальном проекте, посвящённом изучению городов Золотого кольца России.
В рамках программы ребята совершили виртуальные экскурсии по таким городам, как Владимир, Суздаль, Ярославль, Кострома, Иваново и другим. Они знакомились с историей, культурой и достопримечательностями этих мест с помощью видеороликов и онлайн-экскурсий. После виртуальных путешествий школьники создали собственные проекты, в которых представили полученные знания.</t>
  </si>
  <si>
    <t>МБОУ Центр ПМСС</t>
  </si>
  <si>
    <t>Отчетный концерт театрального кружка</t>
  </si>
  <si>
    <t xml:space="preserve">На торжественном мероприятии, организованном в рамках образовательной программы, воспитанники представили инсценировки по мотивам карельских народных сказок. </t>
  </si>
  <si>
    <t>МБОУ Лоухская СОШ</t>
  </si>
  <si>
    <t>Создание творческих работ — сочетание древних символов и современного художественного взгляда</t>
  </si>
  <si>
    <t>МБОУ Энгозерская СОШ</t>
  </si>
  <si>
    <t>«День русского языка»</t>
  </si>
  <si>
    <t xml:space="preserve">Июнь </t>
  </si>
  <si>
    <t>Проведены тематические беседы с воспитанниками о русском языке как родном языке, его значении в жизни человека, культуре и традициях российского народа.</t>
  </si>
  <si>
    <t>«Творчество Александра Сергеевича Пушкина»</t>
  </si>
  <si>
    <t>Июнь</t>
  </si>
  <si>
    <t>Знакомство воспитанников с творчеством А.С. Пушкина: чтение произведений, беседы, создание рисунков и творческих работ по мотивам произведений писателя.</t>
  </si>
  <si>
    <t>Музыкальное занятие, посвященное Светлой Пасхе.</t>
  </si>
  <si>
    <t>13.04.2026.</t>
  </si>
  <si>
    <t>Дети узнали о традициях, связанных со Светлой Пасхой, которую празднуют в России, поиграли в пасхальные игры.</t>
  </si>
  <si>
    <t>Игровое занятие на свежем воздухе «Как мы клад искали м Карелию изучали»</t>
  </si>
  <si>
    <t>Занятие посвящено Дню Карелии, дети выполняли различные задания, узнали чем богата и знаменита Карелия.</t>
  </si>
  <si>
    <t>Антитеррористическая тренировка</t>
  </si>
  <si>
    <t>Отрабатывали, что необходимо делать при захвате школы</t>
  </si>
  <si>
    <t>День профилактики</t>
  </si>
  <si>
    <t>Встреча со службами ОМВД</t>
  </si>
  <si>
    <t>Родительские собрания на темы безопасности в сети интернет, профилактики терроризма и экстремизма</t>
  </si>
  <si>
    <t>Апрель</t>
  </si>
  <si>
    <t>Беседы с родителями</t>
  </si>
  <si>
    <t>Встречи обучающихся с представителями ОМВД и прокуратуры в рамках курса "Подросток и закон"</t>
  </si>
  <si>
    <t>Тематическая встреча, направленная на профилактику терроризма и экстремизма</t>
  </si>
  <si>
    <t>Встреча обучающихся с сотрудниками ОМВД и прокуратуры в рамках учебных сборов</t>
  </si>
  <si>
    <t xml:space="preserve">Май </t>
  </si>
  <si>
    <t>Уроки ОБЗР 8-11 кл.. Модули: "Безопасность в социуме", "Основы противодействия экстремизму и терроризму", "Безопасность в информационном пространстве", "Безопасность в общественных местах"</t>
  </si>
  <si>
    <t>Апрель-май</t>
  </si>
  <si>
    <t>Беседы в рамках уроков</t>
  </si>
  <si>
    <t>Оформление стенда по АТЗ «Нет террору!»</t>
  </si>
  <si>
    <t>Военно-патриотическая игра «Зарница 2.0» Муниципальный этап</t>
  </si>
  <si>
    <t>Участие в игре</t>
  </si>
  <si>
    <t> Администрация Лоухского МР</t>
  </si>
  <si>
    <t>Военно-патриотическая игра «Зарница 2.0» региональный этап</t>
  </si>
  <si>
    <t>Военно-патриотическая игра «Зарница 2.0» окуржной этап</t>
  </si>
  <si>
    <t>22-28.06.2026</t>
  </si>
  <si>
    <t>Зарница для пятиклассников</t>
  </si>
  <si>
    <t>Конкурс цтецов «Мы помним! Мы гордимся»</t>
  </si>
  <si>
    <t>06-07.05.2026</t>
  </si>
  <si>
    <t>Ученики читали стихи, связанные с военной тематикой</t>
  </si>
  <si>
    <t>Митинг ко Дню Победы</t>
  </si>
  <si>
    <t>09.05.2026 12-00</t>
  </si>
  <si>
    <t>Администрация Пяозерского городского поселения и МБУ «Пяозерский ДК» </t>
  </si>
  <si>
    <t>"Погибшие в небе за Родину" театрализованная программа</t>
  </si>
  <si>
    <t>«ВО ИМЯ ЖИЗНИ НА ЗЕМЛЕ!» концерт-фестиваль ко Дню победы</t>
  </si>
  <si>
    <t>8 мая, в преддверии великого праздника — Дня Победы в Великой Отечественной войне, — сцена Пяозерского Дома культуры наполнилась особой атмосферой. Здесь состоялся масштабный концерт-фестиваль «ВО ИМЯ ЖИЗНИ НА ЗЕМЛЕ!», объединивший сердца и таланты жителей посёлка.</t>
  </si>
  <si>
    <t>"В книжной памяти мгновения войны", посвященная Дню Победы</t>
  </si>
  <si>
    <t>в течении месяца в библиотеке</t>
  </si>
  <si>
    <t>Выставка книг о военных подвигах нашей многонациональной Родины</t>
  </si>
  <si>
    <t>"Строки, опаленные войной", поэзия о Великой Отечественной войне.</t>
  </si>
  <si>
    <t>Выставка стихов о войне.</t>
  </si>
  <si>
    <t>Книжная выставка "72 погранотряд", посвященная отряду, который воевал на территории нашего района и к Дню пограничника.</t>
  </si>
  <si>
    <t>История создания, книги воспоминаний и т.д.</t>
  </si>
  <si>
    <t>Велопробег "Под флагом России" к Дню России для взрослых и детей</t>
  </si>
  <si>
    <t>12.06.2026 12-00</t>
  </si>
  <si>
    <t>Администрация Пяозерского городского поселения и МБУ «Пяозерский ДК»</t>
  </si>
  <si>
    <t>Митинг памяти к 85 лет с начала ВОВ «Память жива», Всероссийская акция "Свеча памяти"</t>
  </si>
  <si>
    <t>22.06.2026 12-00</t>
  </si>
  <si>
    <t>Утренники, посвященные 81-летию Победы в Великой Отечественной войне.</t>
  </si>
  <si>
    <t>06-07.09.2026</t>
  </si>
  <si>
    <t>Дети исполняли песни о Победе, танцевали, читали стихи о силе, отваге, о солдатах.
Сотрудники Лоухской детской библиотеки подготовили для детей тематический час на тему «Война — не место для детей». Ребята узнали о самом трудном времени в истории нашей страны — о Великой Отечественной войне.
Дети внимательно слушали истории о своих сверстниках-героях, познакомились с именами тех, чья помощь приблизила Великую Победу. Такие беседы помогают воспитанникам детского сада понять, как важен мир, и учат их гордиться историей своей Родины.
В этот же день ребята посетили мемориал п. Лоухи и возложили красные гвоздики в память о защитниках Родины.</t>
  </si>
  <si>
    <t>Акции в честь 9 мая:  "Бессмертный полк", "Голубь мира",  "Открытка ветерану", "Окна Победы", "Читаем о войне"</t>
  </si>
  <si>
    <t>Семьи воспитанников и сотрудников детского сада присоединяются к акциям в честь 9 мая:  "Бессмертный полк", "Голубь мира",  "Открытка ветерану", "Окна Победы", "Читаем о войне"</t>
  </si>
  <si>
    <t>1 июня – День защиты детей</t>
  </si>
  <si>
    <t>Веселым развлечением встретили ребята первый летний день: пели, читали стихи, танцевали и играли в игры.</t>
  </si>
  <si>
    <t>Тематическая беседа 22 июня, посвящённая  Дню  памяти и скорби</t>
  </si>
  <si>
    <t>22 июня, в День памяти и скорби с воспитанниками подготовительной к школе группы прошла тематическая беседа, посвященная важной исторической дате. В ходе мероприятия детям была представлена информация о вероломном нападении фашистской Германии на нашу страну 22 июня 1941 года. Особое внимание было уделено важности сохранения памяти о героях Великой Отечественной войны.Дети продемонстрировали понимание значимости памятной даты и проявили большой интерес к важному событию в ходе беседы о войне. А по окончании беседы выразили свои представления о войне в рисунках. </t>
  </si>
  <si>
    <t>гуманизм;</t>
  </si>
  <si>
    <t>Родительское собрание по теме:«Основы нравственного воспитания в семье».</t>
  </si>
  <si>
    <t>28.04.2026 года, по приглашению сотрудников Лоухского детского сада, прошла встреча педагога-психолога Центра ПМСС с родителями детей дошкольного возраста по теме «Основы нравственного воспитания в семье».</t>
  </si>
  <si>
    <t>Акция «Окна Победы»</t>
  </si>
  <si>
    <t>1-9 мая</t>
  </si>
  <si>
    <t>Создание послания, благодарности за Победу</t>
  </si>
  <si>
    <t>Акция «Детям войны от внуков Победы»</t>
  </si>
  <si>
    <t>Поздравление и вручение подарка  Дорогань Е.Ф. - человеку, прошедшему через концлагеря</t>
  </si>
  <si>
    <t>Спектакль- концерт «Письмо с фронта»</t>
  </si>
  <si>
    <t>Звучали песни, стихи, строчки из военных писем.</t>
  </si>
  <si>
    <t>Митинг у обелиска воинам-нгозерцам.</t>
  </si>
  <si>
    <t>Почетный караул, возложение цветов, чтение стихов.</t>
  </si>
  <si>
    <t>6 мая и 7 мая</t>
  </si>
  <si>
    <t>Конкурс – смотр чтецов посвященный Великой Победы</t>
  </si>
  <si>
    <t>Ежегодный, традиционный конкурс чтецов для воспитанников средней, старшей, подготовительной групп. https://vk.ru/wall-205865877_1195https://vk.ru/wall-205865877_1196</t>
  </si>
  <si>
    <t>Патриотический фестиваль «Этот славный день Победы»</t>
  </si>
  <si>
    <t>Данное мероприятие представляло собой выступление всех групп (начиная с младшей группы), где были представлены (песенные, театрализованные, танцевальные номера)https://vk.ru/wall-205865877_1198 </t>
  </si>
  <si>
    <t>Акция «Бессмертный полк», возложение цветов в Парке воинской славы</t>
  </si>
  <si>
    <t>В преддверии Дня Победы в нашем Детском саду прошла акция «Бессмертный полк».Педагоги провели предварительную работу с родителями (законными представителями) — рассказали о значении акции, попросили принести фотографии своих родных, участвовавших в Великой Отечественной войне. Откликнулись многие . Родители (законные представители) принесли не просто портреты, а целую историю своей семьи.
Музыкальный зал на время стал настоящей галереей памяти. https://vk.ru/wall-205865877_1199</t>
  </si>
  <si>
    <t xml:space="preserve">Мероприятия, посвященные Дню России </t>
  </si>
  <si>
    <t>01.06-12.06.2026</t>
  </si>
  <si>
    <t>Тематические беседы, творческие работы, развлечение «Люблю тебя, моя Россия», квест-игра «Наша Родина», направленные на формирование патриотических чувств и уважения к государственной символике России.</t>
  </si>
  <si>
    <t>Беседа-воспоминание «Это нужно живым!», посвящённая началу Великой Отечественной войны, сохранению исторической памяти и уважению к защитникам Отечества.</t>
  </si>
  <si>
    <t>Участие во Всероссийской акции «Окна Победы».</t>
  </si>
  <si>
    <t>20.04.2026г.-09.05.2026г. </t>
  </si>
  <si>
    <t>Сотрудники совместно с детьми украсили окна помещений символикой Победы в Великой Отечественной войне.</t>
  </si>
  <si>
    <t>Тематическое занятие «Победа в наших сердцах»</t>
  </si>
  <si>
    <t>Дети читали стихи и пели песни о Великой Отечественной войне, узнали о знаменательных событиях военных лет.</t>
  </si>
  <si>
    <t xml:space="preserve">Участие сотрудников и воспитанников детского сада в праздничном концерте ДК пгт. Пяозерский, посвящённом Дню Победы </t>
  </si>
  <si>
    <t>Беседа с участником СВО</t>
  </si>
  <si>
    <t>Разговор по заранее подготовленным вопросам</t>
  </si>
  <si>
    <t>В моей семье живут герои</t>
  </si>
  <si>
    <t xml:space="preserve">Традиционное тематическое занятие о мужестве, честности и защите Родины, в рамках поддержки семей СВО. </t>
  </si>
  <si>
    <t xml:space="preserve">https://vk.ru/club194620952?w=wall-194620952_1700 </t>
  </si>
  <si>
    <t>11 июня в детском саду состоялись мероприятия, посвящённые празднованию 12 июня Дня России.
Ребята изготовили сувениры к празднику, смотрели фильм о России, играли в игры народов России, пели песни. Особое место в мероприятиях уделялось символам России: ребята повторили знания о флаге, гербе, гимне России, вспомнили традиции русского народа, его праздники и обычаи.</t>
  </si>
  <si>
    <t>https://vk.ru/centrpmss?z=photo-211786435_457242075%2Fwall-211786435_1574</t>
  </si>
  <si>
    <t xml:space="preserve">https://vk.ru/wall-205865877_1195 
https://vk.ru/wall-205865877_1196 </t>
  </si>
  <si>
    <t>Ежегодный, традиционный
конкурс чтецов для воспитанников средней, старшей, подготовительной групп.</t>
  </si>
  <si>
    <t xml:space="preserve">https://vk.ru/wall-205865877_1198 </t>
  </si>
  <si>
    <t>Патриотический фестиваль «Этот славный день
Победы»</t>
  </si>
  <si>
    <t xml:space="preserve">https://vk.ru/wall-205865877_1199 </t>
  </si>
  <si>
    <t>Акция «Бессмертный полк», возложение цветов в
Парке воинской славы</t>
  </si>
  <si>
    <t>https://vk.ru/wall-209257922_1183</t>
  </si>
  <si>
    <t>«Как мы клад искали и Карелию изучали»</t>
  </si>
  <si>
    <t>https://vk.ru/wall-209257922_1129</t>
  </si>
  <si>
    <t>«Встречаем Светлую Пасху»</t>
  </si>
  <si>
    <t>Изучение предметов этнокультурной направленности осуществляются частично (не во всех образовате</t>
  </si>
  <si>
    <t xml:space="preserve">МБОУ Лоухская СОШ, </t>
  </si>
  <si>
    <t>МБОУ Лоухская СОШ, МБОУ
Энгозерская СОШ</t>
  </si>
  <si>
    <t>Фольклорный коллектив "Иван да Марья"</t>
  </si>
  <si>
    <t>от 14 лет и старше</t>
  </si>
  <si>
    <t>МБУ Лоухский дом культуры</t>
  </si>
  <si>
    <t>Народный хареографический ансамбль "Слюдиночка"</t>
  </si>
  <si>
    <t>МБУК Горняк</t>
  </si>
  <si>
    <t>Вокальный ансамболь "Северяночка"</t>
  </si>
  <si>
    <t>от 18 лет и старше</t>
  </si>
  <si>
    <t>Вокальный ансамбль "Гармония"</t>
  </si>
  <si>
    <t>Вокальная группа "Аалто"</t>
  </si>
  <si>
    <t>от 30 лет и старше</t>
  </si>
  <si>
    <t>МБУ Кестеньгский дом культуры</t>
  </si>
  <si>
    <t>п. Энгозеро, МБОУ Энгозерская СОШ</t>
  </si>
  <si>
    <t> Карельская региональная общественная организация "Чупинский Морской Яхт-Клуб"</t>
  </si>
  <si>
    <t> Рыбаков Юрий Николаевич</t>
  </si>
  <si>
    <t xml:space="preserve">186670, Республика Карелия, Лоухский район, поселок городского типа Чупа, Советская ул., д. 31-а </t>
  </si>
  <si>
    <t> Образование профессиональное дополнительное</t>
  </si>
  <si>
    <t>Обучение парусному спорту подростков</t>
  </si>
  <si>
    <t> Карельская региональная общественная организация "Виенан Вирта"</t>
  </si>
  <si>
    <t> Власова Анна Ивановна</t>
  </si>
  <si>
    <t xml:space="preserve">186667, Республика Карелия, Лоухский район, поселок городского типа Пяозерский, Озерная ул., д.10, 2 </t>
  </si>
  <si>
    <t> Деятельность прочих общественных организаций и некоммерческих организаций, кроме религиозных и политических организаций</t>
  </si>
  <si>
    <t> Проведение соревнований по карельской национальной игре Кююккя</t>
  </si>
  <si>
    <t xml:space="preserve">Местное отделение общероссийского общественно-государственного движения детей и молодежи "Движение Первых" в Лоухском муниципальном районе Республики Карелия </t>
  </si>
  <si>
    <t>Бондаренко Светлана Николаевна</t>
  </si>
  <si>
    <t>нет статуса ЮЛ</t>
  </si>
  <si>
    <t>Общественное объединение</t>
  </si>
  <si>
    <t>Проведение совместных мероприятий</t>
  </si>
  <si>
    <t xml:space="preserve">План мероприятий («дорожной карты») 
по обеспечению поэтапного доступа социально ориентированных некоммерческих организаций к бюджетным средствам на 2025-2030 годы, Распоряжение Администрации Лоухского муниципального района № 73-Р от 22.01.2025 г.
</t>
  </si>
  <si>
    <t>Предоставление недвижимого имущества на правах безвозмездного пользования </t>
  </si>
  <si>
    <t> Общая площадь недвижимого имущества, находящегося в течение у СОНКО на льготных условиях или на правах безвозмездного пользования - 341,6 (кв. м.)</t>
  </si>
  <si>
    <t> Имущественная, информационная поддержка</t>
  </si>
  <si>
    <t> Предоставление помещений и спортивного инвентаря в безвозмездное пользование</t>
  </si>
  <si>
    <t>Общественный совет при Администрации Лоухского муниципального района по проведению независимой оценки качества условий осуществления образовательной деятельности организациями, расположенными на территории Лоухского муниципального района</t>
  </si>
  <si>
    <t>Основные цели:
1.	 Повышение качества работы образовательных организаций Лоухского муниципального района (далее – организации);
2.	Повышение открытости, доступности информации о деятельности организаций;
3.	Обеспечение взаимодействия органов местного самоуправления Лоухского муниципального района с общественными организациями, иными некоммерческими организациями, экспертами по вопросам повышения качества работы организаций.
Основные задачи:
1.	Определение стратегии проведения независимой оценки качества работы организаций;
2.	Установление порядка оценки качества работы организаций, на основании определенных критериев работы организаций, которые характеризуют:
- открытость и доступность информации об организации;
- комфортность условий и доступность получения услуг, в том числе для граждан с ограниченными возможностями здоровья;
- время ожидания в очереди при получении услуги;
-доброжелательность, вежливость и компетентность работников организации;
- долю получателей услуг, удовлетворенных качеством обслуживания в организации.
3.	Выработка и осуществление согласованных, целенаправленных совместных действий Администрации Лоухского муниципального района, общественных и иных негосударственных некоммерческих организаций по реализации стратегических программ развития образования;
4.	Организация работы по выявлению, обобщению и анализу общественного мнения и рейтингов о качестве работы организаций, в том числе сформированных общественными организациями, профессиональными сообществами и иными экспертами;
5.	Организация и проведение конференций, "круглых столов", семинаров, дискуссий, публичных обсуждений по вопросам качества образовательной деятельности организаций Лоухского района;
6.	Представление в муниципальные органы власти информации о результатах независимой оценки качества образовательной деятельности организаций, предложений об улучшении качества работы организаций, а также об обеспечении доступа к информации, необходимой для лиц, обратившихся за предоставлением услуг;
7.	Информирование Администрации Лоухского муниципального района в лице Главы о наиболее актуальных проблемах, выявленных в ходе проведения независимой оценки качества условий осуществления образовательной деятельности организациями.</t>
  </si>
  <si>
    <t xml:space="preserve">Бондаренко Светлана Николаевна - Председатель;                                             Макарова Галина Ивановна - 
заместитель председателя;                           Сергеева Лидия Мечеславовна - секретарь; Михайлова Елена Болеславовна, Ефимов Антон Викторович - члены
</t>
  </si>
  <si>
    <t> https://bus.gov.ru/</t>
  </si>
  <si>
    <t>Общественный совет при Администрации Лоухского муниципального района по проведению независимой оценки качества условий оказания услуг учреждениями культуры, расположенных на территории Лоухского муниципального района</t>
  </si>
  <si>
    <t>Основные цели:                                                                     1. Повышение
качества работы учреждений культуры Лоухского муниципального района (далее – учреждений);
2. Повышение открытости, доступности информации о деятельности учреждений;
3. Обеспечение взаимодействия органов местного самоуправления Лоухского
муниципального района с общественными организациями, иными некоммерческими
организациями, экспертами по вопросам повышения качества работы учреждений.                                                  Основные задачи:                                                                     1. Определение стратегии проведения независимой оценки качества работы учреждений;
2. Установление порядка оценки качества работы организаций, на основании определенных критериев работы организаций, которые характеризуют:
- открытость и доступность информации об организации;
- комфортность условий и доступность получения услуг, в том числе для граждан с ограниченными возможностями здоровья;
- время ожидания в очереди при получении услуги;
- доброжелательность,
вежливость и компетентность работников организации;
- долю получателей услуг, удовлетворенных качеством обслуживания в организации.
3. Выработка и осуществление согласованных,
целенаправленных совместных действий Администрации Лоухского муниципального
района, общественных и иных негосударственных некоммерческих организаций по реализации стратегических программ развития культуры;
4. Организация работы по выявлению, обобщению и анализу общественного мнения и рейтингов о качестве работы учреждений, в том числе сформированных общественными организациями, профессиональными сообществами и иными экспертами;
5. Представление в муниципальные органы власти информации о результатах независимой оценки качества условий оказания услуг учреждениями культуры, предложений об улучшении качества работы учреждений, а также об обеспечении доступа к информации, необходимой для лиц, обратившихся за предоставлением услуг;
6. Информирование Администрации Лоухского муниципального района в лице Главы о наиболее
актуальных проблемах, выявленных в ходе проведения независимой оценки качества условий
оказания услуг учреждениями культуры.</t>
  </si>
  <si>
    <t>Бондаренко Светлана
Николаевна - председатель;                                       Макарова Галина Ивановна - заместитель председателя;                                                          Юнгина Анна Геннадьевна - секретарь;                        Михайлова Елена Болеславовна, Ефимов Антон Викторович - члены</t>
  </si>
  <si>
    <t>Проведены мероприятия в рамках проведения независимой оценки качества условий оказания услуг учреждениями
культуры, расположенными на территории Лоухского муниципального района</t>
  </si>
  <si>
    <t>https://bus.gov.ru/</t>
  </si>
  <si>
    <t>Муниципальный этап Всероссийской военно-патиотической игры "Зарница 2.0"</t>
  </si>
  <si>
    <t>Администрация Лоухскогомуниципального района                          МКУ РУО                                                                                         Местное отделение Движение Первых</t>
  </si>
  <si>
    <t>Карельское общество г. Медвежьегорска</t>
  </si>
  <si>
    <t>Куйшина Татьяна Ивановна, председатель</t>
  </si>
  <si>
    <t>Общество русской культуры Медвежьегорского района</t>
  </si>
  <si>
    <t>Маганов Валерий Александрович, председатель правления</t>
  </si>
  <si>
    <t>Религиозная организация "Клименецкий Свято-Троицкий мужской монастырь Петрозаводской и Карельской Епархии Русской Православной Церкви (Московский Патриархат)»"</t>
  </si>
  <si>
    <t>Игумен Александр
 (Марченко Дмитрий Евгеньевич)</t>
  </si>
  <si>
    <t>186314, Республика Карелия, Медвежьегорский район, село Великая Губа</t>
  </si>
  <si>
    <t>Местная религиозная организация православный Приход храма пророка Илии г. Медвежьегорска Петрозаводской и Карельской Епархии Русской Православной Церкви (Московский Патриархат)</t>
  </si>
  <si>
    <t>Иерей Андрей
 (Дорошенко Андрей Андреевич)</t>
  </si>
  <si>
    <t>Республика Карелия, 
 г. Медвежьегорск, ул. Заводская, 8
 (8-814-34) 5-90-01</t>
  </si>
  <si>
    <t>Местная религиозная организация православный Приход храма святителя Николая п. Повенец Медвежьегорского района Петрозаводской и Карельской Епархии Русской Православной Церкви (Московский Патриархат)</t>
  </si>
  <si>
    <t>Протоиерей Роман
 (Соболев Роман Юрьевич)</t>
  </si>
  <si>
    <t>186328, Республика Карелия, Медвежьегорский р-н, пгт. Повенец, пер. Никифоровых, д. 1
 (8-814-34) 4-37-57</t>
  </si>
  <si>
    <t>Иерей Андрей
 (Дорошенко Андрей Андреевич)186323, Республика Карелия, Медвежьегорский район, деревня Лумбуши, улица Брюхово
 т. 89535256463</t>
  </si>
  <si>
    <t xml:space="preserve">Иерей Андрей
 (Дорошенко Андрей Андреевич) </t>
  </si>
  <si>
    <t>186323, Республика Карелия, Медвежьегорский район, деревня Лумбуши, улица Брюхово
 т. 89535256463</t>
  </si>
  <si>
    <t>Местная религиозная организация «Выгорецкая обитель» община Древлеправославной (старообрядческой) Поморской церкви</t>
  </si>
  <si>
    <t xml:space="preserve">Председатель общиныЮшко Михаил Евгеньевич Республика </t>
  </si>
  <si>
    <t>Карелия, Медвежьегорский район, п. Повенец, ул. Петрозаводская, д. 28
 +79217450739</t>
  </si>
  <si>
    <t>Церковь Христиан Веры Евангельской г. Медвежьегорска (местная религиозная организация)положительная</t>
  </si>
  <si>
    <t>Пастор
 Рындин Алексей Александрович</t>
  </si>
  <si>
    <t xml:space="preserve">г. Медвежьегорск ул. Артемьева,2
 (8-814-34) 5-73-30 </t>
  </si>
  <si>
    <t>Местная религиозная организация православный Приход храма преподобного Алексия, человека Божия, с. Великая Губа Медвежьегорского района Петрозаводской и Карельской Епархии Русской Православной Церкви (Московский Патриархат)</t>
  </si>
  <si>
    <t>Иерей Владимир
 (Шурупов Владимир Павлович)</t>
  </si>
  <si>
    <t>186314, Республика Карелия, Медвежьегорский район, с. Великая Губа, ул. Школьная, д. 26</t>
  </si>
  <si>
    <t>Местная религиозная организация православный Приход храма Богоявления Господня д. Шуньга Медвежьегорского района Петрозаводской и Карельской Епархии Русской Православной Церкви (Московский Патриархат)</t>
  </si>
  <si>
    <t xml:space="preserve">Настоятель Колов Сергей Владимирович </t>
  </si>
  <si>
    <t>186304, республика Карелия, Медвежьегорский район, деревня Шуньга, Совхозная улица, 16 тел. настоятеля 89216222518</t>
  </si>
  <si>
    <t>Местная религиозная организация православный Приход храма великомученика Георгия Победоносца д. Толвуя Медвежьегорского района Петрозаводской и Карельской Епархии Русской Православной Церкви (Московский Патриархат)</t>
  </si>
  <si>
    <t>Иерей Владимир (Шурупов Владимир Павлович)</t>
  </si>
  <si>
    <t xml:space="preserve">186306, Республика Карелия, Медвежьегорский район, д Толвуя, ул. Школьная,1 Телефон священника о. Владимира +7 921-727-06-04
 Телефон свечницы +7 921-520-48-39 </t>
  </si>
  <si>
    <t>Местная религиозная организация Церковь христиан веры Евангельской «Место Милости» Медвежьегорского района Республики Карелия</t>
  </si>
  <si>
    <t>Старший пастор
 Борматенков Андрей Анатольевич</t>
  </si>
  <si>
    <t>186323, Карелия республика, район Медвежьегорский, поселок городского типа Пиндуши, улица Конституции, +79114106460</t>
  </si>
  <si>
    <t>Церковь христиан веры евангельской «Агапе»</t>
  </si>
  <si>
    <t>Пастор
 Соломенников Валерий Петрович</t>
  </si>
  <si>
    <t>186350, Республика Карелия,
 г. Медвежьегорск, К. Маркса, 40</t>
  </si>
  <si>
    <t>Церковь христиан «Адвентисты седьмого дня»</t>
  </si>
  <si>
    <t>Пастор
 Лукьянчиков Андрей Михайлович</t>
  </si>
  <si>
    <t>186350, Республика Карелия, 
 г. Медвежьегорск, ул. К. Маркса, 48</t>
  </si>
  <si>
    <t xml:space="preserve">1.Хуторское казачье общество «Екатерининское»
Юртового казачьего общества «Георгиевское»
Отдельского казачьего общества Республики Карелия
</t>
  </si>
  <si>
    <t>Крутник Владимир Михайлович</t>
  </si>
  <si>
    <t>Администрация Медвежьегорского муниципального округа</t>
  </si>
  <si>
    <t xml:space="preserve">Журавлева Людмила Валерьевна, заместительГлавы администрации </t>
  </si>
  <si>
    <t>1  86352, г. Медвежьегорск, ул. Кирова, 7 
 телефон/ (8-814-34) 5-60-45
 e-mail:natasha-nikonova2010@mail.ru</t>
  </si>
  <si>
    <t xml:space="preserve">Каалма Любовь Алексеевна, главный специалист отдела по социальной политике и культуре </t>
  </si>
  <si>
    <t>186352, г. Медвежьегорск, ул. Кирова, 7 
 телефон/ (8-814-34) 5-60-33 
 e-mail: msu.kultura@mail.ru</t>
  </si>
  <si>
    <t>"План мероприятий по реализации Стратегии государственной национальной политики Российской Федерации до 2036 года в Медвежьегорском муниципальном округе на 2026 год" (Распоряжение От 02.03.2026 года №110-р)</t>
  </si>
  <si>
    <t>План мероприятий по социальной и культурной адаптации иностранных граждан на территории Медвежьегорского муниципального округа Республики Карелия на 2026-2027 годы  (Постановление от 04.02.2026 года № 203)</t>
  </si>
  <si>
    <t>Квиз «Дружба народов»</t>
  </si>
  <si>
    <t>Квиз, посвящённый Дню коренных народов малочисленных России и Году единства народов России. Участники отвечали на вопросы о культуре и традициях народов России.</t>
  </si>
  <si>
    <t>МКОУ «Медвежьегорская СОШ им. А.Фанягина» У.Д. Герасимова, советник по воспитанию, +79114357627</t>
  </si>
  <si>
    <t>Телемост дружбы «Мы — вместе»</t>
  </si>
  <si>
    <t>Телемост с обучающимися школ Республики Саха (Якутия), Республики Башкортостан (г. Уфа) и Республики Тыва (г. Шагонар), посвящённый Дню коренных народов малочисленных России и Году единства народов России.</t>
  </si>
  <si>
    <t>МКОУ «Медвежьегорская СОШ им. А.Фанягина» М.В. Кузьмина, педагог-организатор, +79214659535</t>
  </si>
  <si>
    <t>Акция, приуроченная Дню России</t>
  </si>
  <si>
    <t>https://vk.ru/club112476253?w=wall-224595315_486Акция "Горжусь Россией!" В преддверии нашего главного государственного праздника активисты движения «Первых» Шуньгской школы совместно с советником по воспитанию с гордостью продолжили акцию «Горжусь Россией!». Наши ребята вышли на улицы Шуньги, чтобы проверить, насколько хорошо жители знают достопримечательности нашей необъятной Родины.</t>
  </si>
  <si>
    <t xml:space="preserve">МКОУ «Шуньгская ООШ»  </t>
  </si>
  <si>
    <t>Участие во всероссийской акции «Родиной горжусь» («Окна России»)</t>
  </si>
  <si>
    <t>https://vk.ru/club112476253?w=wall-224595315_483Активисты первичного отделения Движения Первых Шуньгской школы приняли участие во всероссийской акции «Родиной горжусь»! В преддверии Дня России ребята под руководством советника по воспитанию Дроновой О.В. и учителя Передерниной Г.В. оформили окна одного из кабинетов школы символами нашей страны.</t>
  </si>
  <si>
    <t>Концерт «Родная Земля»: музыка, объединяющая сердца</t>
  </si>
  <si>
    <t>Великогубский Дом Культуры наполнился особенной атмосферой — здесь прошёл концерт инструментального ансамбля в составе Сергея Терентьева, Игоря Юркина и Тимофея Антипенко! Прозвучали песни и стихи разных авторов, а также собственного сочинения.</t>
  </si>
  <si>
    <t>Великогубский ДКСоколова Ж.С.</t>
  </si>
  <si>
    <t>Концерт «Россия — Родина моя»</t>
  </si>
  <si>
    <t>Вокальная  группа «Кружева» исполнила любимые всем песни.</t>
  </si>
  <si>
    <t>Ламбасручейский ДДПриёмышева А.П.</t>
  </si>
  <si>
    <t>Занятие «Традиции и обычаи карельской семьи»</t>
  </si>
  <si>
    <t>музейные занятия для дошкольников и школьников, направленные на ознакомление с бытовыми, ремесленно-промысловыми и празднично-обрядовыми традициями карелов. </t>
  </si>
  <si>
    <t>Медвежьегорский музей</t>
  </si>
  <si>
    <t>Мы вместе</t>
  </si>
  <si>
    <t>Мы вместе https://vk.ru/wall-200882618_4200 В пришкольном лагере была проведена викторина «Наш край Карелия в составе России»</t>
  </si>
  <si>
    <t>Бойчук Н.Б.</t>
  </si>
  <si>
    <t>Игровая программа для детей с ОВЗ «Доброта + Ты!</t>
  </si>
  <si>
    <t>Программа проходила в КЦСО г. Медвежьегорска.</t>
  </si>
  <si>
    <r>
      <rPr>
        <sz val="10"/>
        <rFont val="Arial"/>
        <charset val="1"/>
      </rPr>
      <t>МКУК «Пиндушский БДЦ»</t>
    </r>
    <r>
      <rPr>
        <sz val="10"/>
        <rFont val="Cambria"/>
        <charset val="1"/>
      </rPr>
      <t> </t>
    </r>
  </si>
  <si>
    <t>Творческая мастерская «В гостях у сказки»</t>
  </si>
  <si>
    <t>Дети из Сосновской начальной школы и детского сада изготовили реквизит и разыграли кукольный спектакль Теремок.</t>
  </si>
  <si>
    <r>
      <rPr>
        <sz val="10"/>
        <rFont val="Arial"/>
        <charset val="1"/>
      </rPr>
      <t>МКУК «Повенецкий БДЦ»</t>
    </r>
    <r>
      <rPr>
        <b/>
        <u/>
        <sz val="10"/>
        <rFont val="Arial"/>
        <charset val="1"/>
      </rPr>
      <t xml:space="preserve"> </t>
    </r>
  </si>
  <si>
    <t>Мастер-класс к 65-летию первого полёта человека в космос.</t>
  </si>
  <si>
    <t>Дети с ОВЗ из школы-интернат №18 беседовали о первом человеке в космосе, затем изготовили сувенир «Человек в открытом космосе»</t>
  </si>
  <si>
    <t>Тематическая программа «В единстве сила»</t>
  </si>
  <si>
    <t>15.04.2026 </t>
  </si>
  <si>
    <t>Беседа о традициях, обычаях народов России. Игра по типу «Что. Где. Когда»Для уч-ся 9 кл. школы-интерната № 18.В рамках Библионочи в библиотеке.</t>
  </si>
  <si>
    <t>Мастер-класс «Весенняя открытка к 1 мая»</t>
  </si>
  <si>
    <t>Дети с ОВЗ из школы-интернат №18 беседовали о празднике весны и труда и изготовили открытку.</t>
  </si>
  <si>
    <t>Книжная выставка, игра – путешествие «Россия – наш общий дом»</t>
  </si>
  <si>
    <t>Дети начальной Сосновской школы знакомились с произведениями авторов разных народов России, выполняли задания с картой и наклейками (регионы России), создали плакат – коллаж со словом Дружба на разных языках.</t>
  </si>
  <si>
    <t>Концерт к Дню медиков «Медицина не профессия – это образ жизни»</t>
  </si>
  <si>
    <t>Концертная программа была посвящена истории становления медицины в Повенце. На концерте присутствовали 30 человек.</t>
  </si>
  <si>
    <t>КВИЗ «Живая карта народов России»</t>
  </si>
  <si>
    <t>Ребята познакомились с традициями, кухней, костюмами, бытом и природой дальних уголков нашей стороны.</t>
  </si>
  <si>
    <t>МКОУ «Повенецкая СОШ»Аксёнова Е. В. (89535400712)</t>
  </si>
  <si>
    <t>Экскурсия учащихся 10 класса в районный Медвежьегорский музей</t>
  </si>
  <si>
    <t>В рамках курса «Семьеведение», была организована экскурсия, посвящённая обычаям и традициям карельской семьи.</t>
  </si>
  <si>
    <t>МКОУ «Повенецкая СОШ»Ковина А. В. (89212247643) </t>
  </si>
  <si>
    <t>"Калейдоскоп песен народов России"</t>
  </si>
  <si>
    <t>Этот год объявлен Годом единства народов России, а также, в преддверии Дня России мы устроили настоящий музыкальный праздник – мы пели, слушали, отгадывали, а ещё немного потанцевали, узнали новое о музыкальной культуре нашей страны!</t>
  </si>
  <si>
    <t>Занятие «В единстве наша сила» (1 – 4 классы)</t>
  </si>
  <si>
    <t>Занятие было направлено на формирование понимания ценности культурного многообразия страны, укрепление чувства патриотизма.
Ребята вспомнили символы России, собрали их из разрезных картинок. Сложили пословицы из частей, раскрасили матрёшку. Рассмотрели картинки с национальными костюмами разных народов.
Занятие помогло глубже почувствовать богатство русской культуры, укрепило чувство гордости за свою страну.</t>
  </si>
  <si>
    <t>МКОУ «Повенецкая СОШ»Шошина Н. А. (89535400658)</t>
  </si>
  <si>
    <t>День малочисленных народов Российской Федерации</t>
  </si>
  <si>
    <t>Интерактивная, позговательная игра</t>
  </si>
  <si>
    <t>МКУК «Повенецкий БДЦ»</t>
  </si>
  <si>
    <t>Праздничный концерт ко Дню Победы «Мы помним!»</t>
  </si>
  <si>
    <t>Учащиеся 2-9 классов подготовили для жителей села праздничный концерт.</t>
  </si>
  <si>
    <t>МКОУ «Паданская ООШ им.И.А.Григорьева»</t>
  </si>
  <si>
    <t>Митинг на Мемориальном комплексе с.Паданы «Мы помним! Мы гордимся!»</t>
  </si>
  <si>
    <t>Учащиеся 2-9 классов приняли участие в проведении митинга.</t>
  </si>
  <si>
    <t>МКОУ «Паданская ООШ им.И.А.Григорьева», этноцентр «Сеесъярви», управление Паданской территорией</t>
  </si>
  <si>
    <t>Митинг на Мемориальном комплексе с.Паданы, посвященный Дню памяти и скорби.Акция «Свеча Памяти»</t>
  </si>
  <si>
    <t>Минута молчания. Благодарность поколению победителей.</t>
  </si>
  <si>
    <t>МКОУ «Паданская ООШ им.И.А.Григорьева», этноцентр «Сеесъярви»</t>
  </si>
  <si>
    <t>Экспедиция в мир сказок Карелии (к году единства народов России)</t>
  </si>
  <si>
    <t>В День детской книги с младшими школьниками из Центра помощи детям сотрудники библиотеки совершили экспедицию в мир сказок Карелии. "Путешествуя" по карте Карелии, разглядывали очертания и размеры районов, их местоположение. Мы говорили о разных народах, населяющих Республику, их традициях, обычаях, особенностях и сказках.
Особо остановились на нашем соседе- Пудожском районе. Прочитали и обсудили пудожскую сказку "Лисичка-огнёвка, золотая головка". С интересом ребята слушали разъяснения диалектных слов и рассказывали, какие блюда готовят в их семьях.
2026 год объявлен Годом народного единства. Вместе мы посмотрели красочный мультфильм о том, что несмотря на непохожесть друг на друга, нас объединяют русский язык, история, культура.</t>
  </si>
  <si>
    <t>Медвежьегорская центральная городская библиотека им. И.А. ФедосовойБиблиотечно-социальный отдел</t>
  </si>
  <si>
    <t>«Мы один народ, одна семья»</t>
  </si>
  <si>
    <t>Познавательная игровая программа, посвящённая Году единства народов России</t>
  </si>
  <si>
    <t>Медвежьегорская центральная городская библиотека им. И.А. ФедосовойОтдел детской литературы МКУ «МЦГБ»</t>
  </si>
  <si>
    <t>«Книжный теремок русских сказок»</t>
  </si>
  <si>
    <t>Познавательно-игровая программа ко Дню русских сказок с ребятами из д/с №3</t>
  </si>
  <si>
    <t>«Сокровища сказок народов России»</t>
  </si>
  <si>
    <t>Литературное путешествие к Году единства народов России с ребятами из д/с №2</t>
  </si>
  <si>
    <t>Мероприятия ко дню Космонавтики</t>
  </si>
  <si>
    <t>Спортивные эстафеты, квизы, викторины</t>
  </si>
  <si>
    <t>МКОУ «Великогубская СОШ»</t>
  </si>
  <si>
    <t>День коренных малочисленных народов РФ</t>
  </si>
  <si>
    <t>Тематический квиз «Палитра народов Карелии»</t>
  </si>
  <si>
    <t>Арт‑шествие «Россия в красках»</t>
  </si>
  <si>
    <t>Арт‑шествие «Россия в красках»
 Праздник начался с яркого арт‑шествия по главным улицам Толвуи. Колонна участников, украшенная флагами, лентами в разноцветье народных костюмов двигалась под песни о России. Люди выходили на улицы, присоединялись к колонне, фотографировались и поздравляли друг друга с праздником.В шествии приняли участие:творческие коллективы Толвуйского БДЦ;воспитанники детского сада и школы;жители и гости деревни Толвуя.</t>
  </si>
  <si>
    <t>Никулина Ирина Геннадиевна Директор МКУК «Толвуйский БДЦ»Тел 89215268628</t>
  </si>
  <si>
    <t>Международный флешмоб «Русь Танцевальная»</t>
  </si>
  <si>
    <t xml:space="preserve">Флешмоб «Русь танцевальная», стартовавший ровно в 13:00 12 июня  — одновременно по всей стране, объединил творческие коллективы по всей стране. Танцевальный коллективы МКУК «Толвуйского БДЦ» приняли участие в флешмобе «Русь Танцевальная», открыв праздничную концертную программу «Моя Россия», посвященную Дню России </t>
  </si>
  <si>
    <t>Игровая программа «Игры нашего детства»</t>
  </si>
  <si>
    <t xml:space="preserve">13 апреля </t>
  </si>
  <si>
    <t>Знакомство дошкольников с играми их родителей, бабушек и дедушек «Игры 20 века»</t>
  </si>
  <si>
    <t>МАУ «Медвежьегорский городской центр культуры и досуга»Волонтёры  Петрозаводского университета</t>
  </si>
  <si>
    <t>Знакомство учеников начальной школы с играми их родителей, бабушек и дедушек «Игры 20 века»</t>
  </si>
  <si>
    <t>Танцевальный марафон «Танец – душа народа»</t>
  </si>
  <si>
    <t>Знакомство детей с танцевальной культурой народов России</t>
  </si>
  <si>
    <t>МКДОУ «Детский сад № 3» г. Медвежьегорска МАУ «Медвежьегорский городской центр культуры и досуга»</t>
  </si>
  <si>
    <t>Фестиваль детского творчества «Волшебный родничок» «Вместе дружная страна»</t>
  </si>
  <si>
    <t>Знакомство дошкольников с песенной и танцевальной культурам народов России</t>
  </si>
  <si>
    <t>Управление образования Медвежьегорского округаМАУ «Медвежьегорский городской центр культуры и досуга»</t>
  </si>
  <si>
    <t>Творческий фестиваль Дружба народов» для получателей социальных услуг ПНИ РК</t>
  </si>
  <si>
    <t>Творческие выступления коллективов ПНИ, посвящённые Году единства народов России</t>
  </si>
  <si>
    <t>Медвежьегорский ПНИ МАУ «Медвежьегорский городской центр культуры и досуга» </t>
  </si>
  <si>
    <t>Детский праздник ко Дню защиты детей у храма Святителя Николая п. Повенец</t>
  </si>
  <si>
    <t>Игровая программа и мини-концерт для детей</t>
  </si>
  <si>
    <t>МАУ «Медвежьегорский городской центр культуры и досуга»</t>
  </si>
  <si>
    <t>Детский праздник ко Дню защиты детей «Навстречу лету»</t>
  </si>
  <si>
    <t xml:space="preserve">1 июня </t>
  </si>
  <si>
    <t>Игровая программа и концерт для детей и взрослых</t>
  </si>
  <si>
    <t>Детский праздник ко Дню защиты детей «Навстречу лету» в центре социальной помощи детям-инвалидам</t>
  </si>
  <si>
    <t>Игровая программа и концерт для детей с ОВЗ</t>
  </si>
  <si>
    <t>Творческое мероприятие «Открытый микрофон» ко Дню России</t>
  </si>
  <si>
    <t>Площадка для творческих выступлений детей с номерами ко дню России</t>
  </si>
  <si>
    <t>«Россия наш общий дом»</t>
  </si>
  <si>
    <t>Познавательная программа</t>
  </si>
  <si>
    <t>МКУК  "Чёлмужский  БДЦ"</t>
  </si>
  <si>
    <t>Всероссийский образовательно-творческий фестиваль «Содружество»</t>
  </si>
  <si>
    <t>10-15.06.2026</t>
  </si>
  <si>
    <t>Главная цель фестиваля — показать, что культурное многообразие России измеряется не количеством регионов или творческих номеров, а людьми, которые за этим стоят. Это уникальная площадка, где школьники и студенты со всей страны сами генерируют идеи и проекты, направленные на укрепление единства российской нации.Мероприятия фестиваля проходили в несколько этапов:Конкурсный марафон: в течение года команды соревновались, выполняя конкурсные задания. Всего было подано более 400 заявок.Очный этап в Москве: кульминацией стал финал 11 июня 2026 года в Национальном центре «Россия», приуроченный ко Дню России. Ключевым событием стала панельная дискуссия «Россия. Время мечтать и действовать».Образовательная и творческая программа: участники прошли мастер-классы, участвовали в культурных диалогах, ярмарке регионов и представили свои проекты на гала-концерте «Дом – это…». Также прошла встреча на тему «Цифровая память народов» об использовании ИИ для сохранения языков и культуры.В финальных мероприятиях фестиваля приняли участие 150 школьников и студентов колледжей из 24 регионов страны. Всего в конкурсном марафоне участвовало более 400 команд. Мероприятие организовано при поддержке Дома народов России, Федерального агентства по делам национальностей (ФАДН), Российского общества «Знание» и Движения Первых. Проект реализован с использованием гранта Фонда президентских грантов. В дискуссии также приняли участие высокопоставленные лица, включая представителей Администрации Президента РФ, Уполномоченного по правам человека в РФ и других.</t>
  </si>
  <si>
    <t xml:space="preserve">МКОУ «Медвежьегорская СОШ им. А.Фанягина»         Н.В. Гаврилюк, заместитель директора по ВР, +79814068014   </t>
  </si>
  <si>
    <t>Акция ко Дню Карелия «Карельская калитка»</t>
  </si>
  <si>
    <t>8 июня в нашей прекрасной республике отмечается важный праздник — День Республики Карелия!  В преддверии этого события активисты Движения первых, под руководством советника по воспитанию, провели замечательную акцию «Карельская калитка». Ребята вышли на улицы Шуньги и задали жителям интересный вопрос: какие ингредиенты используются при выпечке калиток? Участие в акции стало настоящим праздником для всех, а правильные ответы были вознаграждены вкусными калитками, испечёнными кулинарных дел мастером Светланой Ипатовой! https://vk.ru/club112476253?w=wall-112476253_9127</t>
  </si>
  <si>
    <t>МКОУ "Шуньгская СОШ"</t>
  </si>
  <si>
    <t xml:space="preserve">День народного костюма Карелии: традиция живёт в Заонежье!
</t>
  </si>
  <si>
    <t> 05.06.2026</t>
  </si>
  <si>
    <t>На набережной села Великая Губа прозвучали досюльные песни, водили хороводы. Отличились и самые маленькие участники праздника, которые продемонстрировали свое умение носить костюмы и танцевать кадриль.</t>
  </si>
  <si>
    <t>День народного костюма Карелии</t>
  </si>
  <si>
    <t> 08.06.2026</t>
  </si>
  <si>
    <t>В рамках празднования Дня костюма Карелии коллективы Ламбасручейского ДД  внёсли свой вклад в сохранение культурных традиций.</t>
  </si>
  <si>
    <t>Выучи русский язык</t>
  </si>
  <si>
    <t>Корреспонденты школьной газеты устроили для 5-6 классов игру, в ходе которой ребятам пришлось даже заглянуть в этимологический словарь https://vk.ru/wall-200882618_4015</t>
  </si>
  <si>
    <t>МКОУ «Пиндушская СОШ им. Г. Исакова» Усольцева Л.А.</t>
  </si>
  <si>
    <t xml:space="preserve">Танцующая школа </t>
  </si>
  <si>
    <t>Танцующая школа https://vk.ru/wall-200882618_4156  Ежегодно, подводя итог  учебному году, в начальной школе проводится фестиваль танца. В этом году тема для фестиваля была выбрана в соответствии с Годом единства народов России. Каждый класс выбрал для себя мелодии и песни разных народов и подобрал под свое выступление наряд.</t>
  </si>
  <si>
    <t xml:space="preserve">МКОУ «Пиндушская СОШ им. Г. Исакова» Нефедова Е.Ю. </t>
  </si>
  <si>
    <t>Игровая программа «Карельские забавы»</t>
  </si>
  <si>
    <t>Знакомство детей с карельскими традициями, играми, хороводами, танцами.</t>
  </si>
  <si>
    <t>МКУК «Пиндушский БДЦ»</t>
  </si>
  <si>
    <t>Концертная программа «Песня русская»</t>
  </si>
  <si>
    <t>Воспитание у детей интереса к русской песне и русским народным инструментам.</t>
  </si>
  <si>
    <t>Концерт молодёжной студии ансамбля «Кантеле»</t>
  </si>
  <si>
    <t>Концертная программа была направлена на воспитание любви к родному краю, на сохранение традиций. На концерте присутствовали около 350 человек зрителей разных возрастных категорий.</t>
  </si>
  <si>
    <t>Беседа – обсуждение «Таинственные места Карелии»</t>
  </si>
  <si>
    <t>Презентация. Рассказ об интересных, таинственных местах Карелии.Выездное мероприятие в г. Медвежьегорске. Центр общения старшего поколения.</t>
  </si>
  <si>
    <t>День карельской сказки: Ко Дню республики Карелия </t>
  </si>
  <si>
    <t>Обзор карельских сказок, книжная выставка. Игры, конкурсы, викторины.Летний лагерь Повенецкой СОШ</t>
  </si>
  <si>
    <t>Интеллектуальная викторина «Код Кириллицы: миссия хранителей слова»</t>
  </si>
  <si>
    <t>В преддверии Дня славянской письменности и культуры, который отмечается 24 мая, ребята совершили путешествие по интерактивной карте, составляли слова, разгадывали послания и изучали подсказки, собирали буквы. Это было поистине увлекательно и интересно.</t>
  </si>
  <si>
    <t>МКОУ «Повенецкая СОШ» Аксёнова Е. В. (89535400712)</t>
  </si>
  <si>
    <t xml:space="preserve"> Тематическое мероприятие </t>
  </si>
  <si>
    <t>МКОУ «Сосновская ООШ»</t>
  </si>
  <si>
    <t>Пушкинский день</t>
  </si>
  <si>
    <t> Цикл мероприятий посвящённых жизни и творчеству А. С.Пушкину</t>
  </si>
  <si>
    <t xml:space="preserve">Да </t>
  </si>
  <si>
    <t>Фольклорный квартирник "Две нити одной России"</t>
  </si>
  <si>
    <t>Пршёл в рамках акции «Библионочь». Участвовал детский коллектив Медвежьегорской школы искусств"Музыкальный фольклор". Исполненный юными музыкантами обряд
  "Егорьев день" погрузил присутствующих в атмосферу старой русской
  деревни. Звуки дудочек, колокольчиков, рожков, свистулек, песни,- все это
  напомнило о раздольном русском поле, пасущихся стадах.
 Дети порадовали слушателей и народными сказками, а также традиционными наигрышами на кантеле, йоухико.</t>
  </si>
  <si>
    <t>Медвежьегорская центральная городская библиотека им. И.А. Федосовой
Библиотечно-социальный отдел</t>
  </si>
  <si>
    <t>Мастер-класс «Магия пояса»</t>
  </si>
  <si>
    <t>Мастер-класс по плетению старинного карельского нательный пояса - оберега под руководством Татьяны Тимофеевны Андрушкевич.  МК начался с интересного рассказа о значении поясов, их видах, вариантах плетения.</t>
  </si>
  <si>
    <t>Медвежьегорская центральная городская библиотека им. И.А. Федосовой</t>
  </si>
  <si>
    <t>Квиз «Единство народов»</t>
  </si>
  <si>
    <t>Викторина для учащихся 9Г класса</t>
  </si>
  <si>
    <t>Библиотечно-социальный отдел</t>
  </si>
  <si>
    <t>Творческая встреча «Крууга» с Т.Б.Могутиной</t>
  </si>
  <si>
    <t>Художник-модельер Татьяна Борисовна Могутина рассказала читателям библиотеки о своем творчестве - вышивке</t>
  </si>
  <si>
    <t>«Дерево народной мудрости»</t>
  </si>
  <si>
    <t xml:space="preserve">Мастер-класс по созданию книжек-открыток с карельскими, вепскими и саамскими пословицами в рамках XV Всероссийской акции «Библиосумерки-2026» и духовно-просветительского проекта «Дорога к храму». </t>
  </si>
  <si>
    <t>Ежегодно проводится мероприятие «Диктант на карельском языке»</t>
  </si>
  <si>
    <t>МКУ «МЦГБ им.И.А.Федосовой»</t>
  </si>
  <si>
    <t>Обзор «Культура и традиции: взгляд через книги»(</t>
  </si>
  <si>
    <t xml:space="preserve">21 апреля </t>
  </si>
  <si>
    <t>Для учащихся 7А класса СОШ им. Фанягина проведеныобзор  литературы о народах РФ: энциклопедия « Наша Родина – Россия», М.Семеновой «Мы -славяне!», энциклопедия «Страны и народы», А.Кудряшовой «Камчатка: снежная и огненная», Е.Фроловой «Чистый источник», «Руносказки», «Каревала», В.Мальми «Народные игры Карелии», «Многонациональная Карелия», «Мир простых вещей».</t>
  </si>
  <si>
    <t>Обзор «Культура и традиции: взгляд через книги»( всего проведены 4 раза)</t>
  </si>
  <si>
    <t>Для учащихся  7Г класса СОШ им. Фанягина проведеныобзор  литературы о народах РФ: энциклопедия « Наша Родина – Россия», М.Семеновой «Мы -славяне!», энциклопедия «Страны и народы», А.Кудряшовой «Камчатка: снежная и огненная», Е.Фроловой «Чистый источник», «Руносказки», «Каревала», В.Мальми «Народные игры Карелии», «Многонациональная Карелия», «Мир простых вещей».</t>
  </si>
  <si>
    <t>Для учащихся 8А класса СОШ им. Фанягина проведен обзор  литературы о народах РФ: энциклопедия « Наша Родина – Россия», М.Семеновой «Мы -славяне!», энциклопедия «Страны и народы», А.Кудряшовой «Камчатка: снежная и огненная», Е.Фроловой «Чистый источник», «Руносказки», «Каревала», В.Мальми «Народные игры Карелии», «Многонациональная Карелия», «Мир простых вещей».</t>
  </si>
  <si>
    <t>Для учащихся 8В класса СОШ им. Фанягина проведен обзор  литературы о народах РФ: энциклопедия « Наша Родина – Россия», М.Семеновой «Мы -славяне!», энциклопедия «Страны и народы», А.Кудряшовой «Камчатка: снежная и огненная», Е.Фроловой «Чистый источник», «Руносказки», «Каревала», В.Мальми «Народные игры Карелии», «Многонациональная Карелия», «Мир простых вещей».</t>
  </si>
  <si>
    <t>«Карелия – наш общий дом»</t>
  </si>
  <si>
    <t>Историко-краеведческий час ко Дню коренных малочисленных народов России</t>
  </si>
  <si>
    <t>«Добро пожаловать в Карелию!»</t>
  </si>
  <si>
    <t>8-11 июня</t>
  </si>
  <si>
    <t>Турнир по настольным играм, посвящённый Дню Карелии, Дню России и Году единства народов России</t>
  </si>
  <si>
    <t>Медвежьегорская центральная городская библиотека им. И.А. Федосовой Отдел детской литературы МКУ «МЦГБ»</t>
  </si>
  <si>
    <t>«Я в этом городе живу, я этот город знаю!»</t>
  </si>
  <si>
    <t>22-26 июня</t>
  </si>
  <si>
    <t>Блиц-викторина ко Дню города</t>
  </si>
  <si>
    <t>«Имя городу – Медвежьегорск»</t>
  </si>
  <si>
    <t>Виртуальное путешествие ко Дню города для детей из д/с №2</t>
  </si>
  <si>
    <t xml:space="preserve">«Живой язык, родное слово» </t>
  </si>
  <si>
    <t>5-11 июня</t>
  </si>
  <si>
    <t xml:space="preserve">Эрудит-викторина ко Дню русского языка </t>
  </si>
  <si>
    <t>Викторина «Широка страна моя родная»</t>
  </si>
  <si>
    <t>10-19 июня</t>
  </si>
  <si>
    <t>Мероприятие проводилось в стенах библиотеки. Читатели отвечали на вопросы по истории России</t>
  </si>
  <si>
    <t>Историческая квест-игра «Тропами памяти, наш родной край</t>
  </si>
  <si>
    <t>Мероприятие проводилось для Центра общения старшего поколения, приурочено к Дню города Медвежьегорска</t>
  </si>
  <si>
    <t>Квест-игра «Наша Россия»</t>
  </si>
  <si>
    <t>В пришкольном лагере, в увлекательной игровой форме ребята познакомились с географией, культурой, кухней и традициями народов России.</t>
  </si>
  <si>
    <t>МБОУ ДО ДДТ г. Медвежьегорска</t>
  </si>
  <si>
    <t>Мастер-класс по ткачеству</t>
  </si>
  <si>
    <t>Участниками мастер‑класса по ткачеству стали юные спортсмены. Ребята, привыкшие к интенсивным тренировкам и чётким спортивным ритмам, с большим интересом погрузились в неспешный, но невероятно увлекательный мир ткачества. На занятии в мастерской «Уют Заонежья» они разбирались в основах переплетения, учились работать с ткацким станком — и с удивлением открывали для себя, что в этом ремесле тоже нужна своя сила- сила терпения, сосредоточенности и точности.Для многих из ребят это был первый опыт работы с традиционными ремёслами. Они с трепетом прикасались к деталям станка, старательно повторяли за движениями, которые показывала мастерица, и искренне радовались каждому удачному ряду в своей работе. Кто‑то с азартом, привычным на спортивной площадке, стремился быстрее освоить технику, а кто‑то, наоборот, впервые учился замедлять темп и вслушиваться в собственные движения.В итоге каждый участник унёс с собой частичку заонежского гостеприимства, новых знаний и душевного тепла.
 А ещё — ощущение, что спорт и ремесло вовсе не исключают друг друга Напротив, они могут дополнять и обогащать личность, раскрывая в человеке разные грани таланта.</t>
  </si>
  <si>
    <t xml:space="preserve">«Толвуйский БДЦ» Стафейкова Галина Петровна  Никулина Ирина Геннадиевна </t>
  </si>
  <si>
    <t>"Пасхальные традиции Сегозерья"</t>
  </si>
  <si>
    <t>05.04.по 13.05. 2026</t>
  </si>
  <si>
    <t>Интерактивная выставка о традициях сегозерских карел</t>
  </si>
  <si>
    <t>"Библиотечно-досуговый центр "Сегозерье"</t>
  </si>
  <si>
    <t>Фольклорныйй праздник "Троица"</t>
  </si>
  <si>
    <t xml:space="preserve">31.05.2026 </t>
  </si>
  <si>
    <t>Прошел в карельской д. Паданы.Карельские народные игры, обряды, песни. Ярмарка от народных умельцев.</t>
  </si>
  <si>
    <t>"История сегозерского края"</t>
  </si>
  <si>
    <t>Эскурсия -беседа</t>
  </si>
  <si>
    <t>Занятие «Кижские колокола»</t>
  </si>
  <si>
    <t>Знакомство с колокольной культурой Заонежья, разучивание музыкального произведения на малых колокольчиках</t>
  </si>
  <si>
    <t>Руководитель «Визит центра» Н.П Никулина</t>
  </si>
  <si>
    <t>Интерактивная музыкальная выставка «Звуки карельской деревни»</t>
  </si>
  <si>
    <t xml:space="preserve">20 апреля </t>
  </si>
  <si>
    <t>Знакомство с предметами быта карелов и заонежан, с музыкальными инструментами</t>
  </si>
  <si>
    <t>Интерактивное занятие «Сказки карельского леса»</t>
  </si>
  <si>
    <t xml:space="preserve">22 апреля </t>
  </si>
  <si>
    <t>Знакомство с персонажами карельских сказок, эпоса «Калевала», с растительностью и животным миром Карелии</t>
  </si>
  <si>
    <t>Концерт фольклорного ансамбля «Живая водица» в общежитии «Северного колледжа»</t>
  </si>
  <si>
    <t>Знакомство студентов с песенной культурой народов, проживающих в России</t>
  </si>
  <si>
    <t>Фольклорный ансамбль «Живая водица»</t>
  </si>
  <si>
    <t xml:space="preserve">25 мая </t>
  </si>
  <si>
    <t>Квест-игра «По страницам Калевалы»</t>
  </si>
  <si>
    <t>Знакомство с культурой, обычаями, традициями, природой РК</t>
  </si>
  <si>
    <t>Показ фильма «Предательство»</t>
  </si>
  <si>
    <t>01.04.2026 – 30.04.2026</t>
  </si>
  <si>
    <t>Показ фильма, рекомендованного к просмотру антитеррористической комиссией в Республике Карелия.</t>
  </si>
  <si>
    <t>МКОУ «Медвежьегорская СОШ им. А.Фанягина»         Н.В. Гаврилюк, заместитель директора по ВР, +79814068014</t>
  </si>
  <si>
    <t>Тренировка на тему «Действия сотрудников МКУ «Медвежьегорский музей» при обнаружении подозрительного предмета».  </t>
  </si>
  <si>
    <t>14.05.2026 г. </t>
  </si>
  <si>
    <r>
      <rPr>
        <sz val="11"/>
        <rFont val="Times New Roman"/>
        <charset val="1"/>
      </rPr>
      <t>Мероприятия проводились в соответствие с утверждённым планом проведения тренировки.В период подготовительных этапов проводились инструктивные теоретические и практические занятия со всеми работниками музея</t>
    </r>
    <r>
      <rPr>
        <sz val="12"/>
        <rFont val="Times New Roman"/>
        <charset val="1"/>
      </rPr>
      <t>.</t>
    </r>
    <r>
      <rPr>
        <sz val="11"/>
        <rFont val="Cambria"/>
        <charset val="1"/>
      </rPr>
      <t> </t>
    </r>
  </si>
  <si>
    <t>Медвежьегорский музей   Гришина Е.Ю., директор8-81434-58232</t>
  </si>
  <si>
    <t>«Наша служба и опасна и трудна»</t>
  </si>
  <si>
    <t>Встреча с сотрудниками Россгвардии https://vk.ru/wall-200882618_4076, на которой старшеклассники узнали о возможностях, целях борьбы различных структур МВД по борьбе с терроризмом и экстремизмом</t>
  </si>
  <si>
    <t>Заболотнюк Е.П.</t>
  </si>
  <si>
    <t>Просмотр фильма «Предательство»</t>
  </si>
  <si>
    <t>Фильм рассказывает о гражданах страны, осужденных за террористическую и экстремистскую деятельность, о тех, кто предал родных, близких, родину.</t>
  </si>
  <si>
    <t>МКОУ «Повенецкая СОШ» Серкова Н. А. (89535366421)</t>
  </si>
  <si>
    <t xml:space="preserve">«Экстремизм.Терроризм.Угроза обществу» </t>
  </si>
  <si>
    <t>Встреча с сотрудниками уголовно-исполнительной системы РК. Провели для ребят лекцию.</t>
  </si>
  <si>
    <t>«Действия персонала при возникновении террористической угрозы»</t>
  </si>
  <si>
    <t>Практическая тренировка с отработкой действий по эвакуации персонала и
посетителей ДК.</t>
  </si>
  <si>
    <t>МКУК "Пиндушский библиотечно-досуговый центр"</t>
  </si>
  <si>
    <t>Практическое занятие</t>
  </si>
  <si>
    <t>МАУ "Медвежьегорский городской центр культуры и досуга"</t>
  </si>
  <si>
    <t>Торжественное возложение цветов и венков к Мемориалу Славы (День Победы)</t>
  </si>
  <si>
    <t>Торжественное возложение цветов и венков к Мемориалу Славы г. Медвежьегорска, посвящённое Дню Победы.</t>
  </si>
  <si>
    <t>МКОУ «Медвежьегорская СОШ им. А.Фанягина»         Н.В. Гаврилюк, заместитель директора по ВР, +79814068014</t>
  </si>
  <si>
    <t>Литературно-музыкальная композиция «Боевая застава»</t>
  </si>
  <si>
    <t>Литературно-музыкальная композиция, посвящённая Дню Победы.</t>
  </si>
  <si>
    <t>МКОУ «Медвежьегорская СОШ им. А.Фанягина»         Р.Д. Каранюк, тьютор по военно-патриотическому  воспитанию, +79961124395</t>
  </si>
  <si>
    <t>Всероссийская акция «Георгиевская ленточка»</t>
  </si>
  <si>
    <t>Акция по раздаче Георгиевских ленточек, посвящённая Дню Победы.</t>
  </si>
  <si>
    <t>МКОУ «Медвежьегорская СОШ им. А.Фанягина»         У.Д. Герасимова, советник по воспитанию, +79114357627</t>
  </si>
  <si>
    <t>Уроки мужества, посвящённые Дню Победы</t>
  </si>
  <si>
    <t>04.05.2026 – 08.05.2026</t>
  </si>
  <si>
    <t>Проведение уроков мужества для учащихся 5–11 классов, посвящённых Дню Победы.</t>
  </si>
  <si>
    <t>Торжественная линейка «Я помню, значит живу»</t>
  </si>
  <si>
    <t>Торжественная линейка, посвящённая Дню Победы.</t>
  </si>
  <si>
    <t>МКОУ «Медвежьегорская СОШ им. А.Фанягина»         И.С. Пшенова, учитель истории и обществознания, +79114261692</t>
  </si>
  <si>
    <t>Всероссийская акция «Сад памяти»</t>
  </si>
  <si>
    <t>Высадка деревьев в память о погибших в годы Великой Отечественной войны.</t>
  </si>
  <si>
    <t>Акции «Окна Победы», «Бессмертный полк» (в онлайн/офлайн формате), «Георгиевская лента»</t>
  </si>
  <si>
    <t xml:space="preserve">https://vk.ru/club112476253?w=wall-112476253_7524https://vk.com/club112476253?w=wall-112476253_8996  </t>
  </si>
  <si>
    <t>Школьный конкурс чтецов «Стихи, опалённые войной».</t>
  </si>
  <si>
    <t>4-8 мая</t>
  </si>
  <si>
    <t>6 мая в начальной школе состоялся школьный конкурс чтецов, приуроченный к 81-й годовщине Победы в Великой Отечественной войне.Юные чтецы порадовали выразительным чтением стихотворений военных лет.https://vk.ru/club112476253?w=wall-206951658_592 </t>
  </si>
  <si>
    <t>Участие в муниципальном этапе военно-патриотической игры «Зарница. 2.0»</t>
  </si>
  <si>
    <t>https://vk.com/club112476253?w=wall-112476253_9059    Команда Шуньгской школы «Орлята Шуньги» — победители «Зарницы 2.0»! Наши ребята успешно приняли участие в муниципальном этапе Всероссийской военно-спортивной игры «Зарница 2.0», который прошёл 21 мая в Медвежьегорске.Активисты Первичного отделения Движения Первых показали отличные знания и навыки на всех этапах: строевая и спортивная подготовка, история, РХБЗ, первая помощь, полоса препятствий и снайперский конкурс!В соревнованиях участвовали 7 команд из школ Медвежьегорска и района, и наши «Орлята» заняли 1 место! Особенно отличились в конкурсе по отечественной истории, проявив глубокие знания.</t>
  </si>
  <si>
    <t>Районное управление образования г.Медвежьегорск</t>
  </si>
  <si>
    <t>Праздничный концерт, посвящённый 9 мая</t>
  </si>
  <si>
    <t>https://vk.com/club112476253?w=wall-112476253_8998Праздничный концерт «Память сердца»: как это было 8 мая в Шуньгской школе силами учащихся и педагогов прошёл трогательный концерт «Память сердца», посвящённый 81-й годовщине Победы в Великой Отечественной войне.  Песни военных лет, пронзительные сценки, танцевальные номера и стихи – всё это подготовили наши ребята. Каждый номер завораживал зрителей, словно перенося в то страшное, но такое значимое время. Минутой молчания почтили память всех погибших защитников Родины. В зале стояла тишина, полная благодарности и скорби...       </t>
  </si>
  <si>
    <t>Акция памяти на братской могиле «Победный май»</t>
  </si>
  <si>
    <t>https://vk.com/club112476253?w=wall-112476253_9003Акция памяти на Братской могиле в Шуньге. 9 мая, в 11:00, у Братской могилы в д. Шуньга состоялась традиционная акция памяти, посвящённая 81-й годовщине Великой Победы. Собрались школьники, учителя, жители и гости деревни, чтобы почтить героев.  С поздравительными речами выступили: управляющая Шуньгской территорией Виктория Сергеевна Исакова, директор Шуньгской школы Марина Михайловна Горячёва, отец Сергий, обучающаяся Правового юридического колледжа при Минюсте Софья Исакова.</t>
  </si>
  <si>
    <t>Участие во всероссийской акции «Диктант Победы»</t>
  </si>
  <si>
    <t>Диктант Победы: 8 класс Шуньгской школы проверил знания истории! Сегодня учащиеся 8 класса под руководством классного руководителя Юлии Сергеевны Савельевой приняли участие во Всероссийской акции «Диктант Победы»! Ребята ответили на 25 вопросов, посвящённых ключевым событиям и героям Великой Отечественной войны. Это была непростая, но очень важная проверка памяти и уважения к подвигу предков. Все участники получили сертификаты – достойное признание их старания и интереса к истории своей страны. https://vk.ru/club112476253?w=wall-112476253_8930</t>
  </si>
  <si>
    <t>Подготовка и участие в региональном этапе военно-патриотической игры «Зарница»</t>
  </si>
  <si>
    <t>https://vk.ru/club112476253?w=wall-224595315_48710 июня наша команда «Орлята Шуньги» приняла вызов на региональном этапе игры «Зарница 2.0»! Под руководством опытного наставника, учителя физкультуры Андрея Владимировича Мелеева, ребята вышли на старт, чтобы сразиться в старших группах. Наши орлята блестяще справились со всеми конкурсными заданиями — как командными, так и индивидуальными! Они проявили невероятную силу духа, волю к победе, а также показали свою физическую подготовку, ловкость и смекалку. Хотя мы не заняли призовых мест, наши ребята достойно представили Медвежьегорский округ и выложились на все сто!</t>
  </si>
  <si>
    <t>Движение Первых, Кадетский корпус г,Петрозаводск</t>
  </si>
  <si>
    <t>"Ради памяти, Ради жизни" - праздничный огонёк для старшего поколения.</t>
  </si>
  <si>
    <t>Гости поделились своими воспоминаниями о ветеранах и детях войны. Исполнили песни военных лет.</t>
  </si>
  <si>
    <t>Праздничный концерт«И всё о той войне»</t>
  </si>
  <si>
    <t xml:space="preserve">На сцене Великогубского ДК состоялся большой праздничный концерт, посвящённый Дню Победы!!! </t>
  </si>
  <si>
    <t>Праздничный концерт
"Мы память бережно храним".</t>
  </si>
  <si>
    <t>На сцене Ламбасручейского  ДД состоялся праздничный концерт, посвящённый Дню Победы!!! Прозвучали песни и стихи.</t>
  </si>
  <si>
    <t xml:space="preserve">Торжественная акция в День Победы </t>
  </si>
  <si>
    <t>Возложение цветов на Братских могилах и  Памятных знаках в Великогубском поселении.Патриотическое воспитание молодежи. Память поколений.</t>
  </si>
  <si>
    <t>Великогубский ДКЛамбасручейский ДДВеликонивский КДЦКосмозерская сельская библиотекаФоймогубская  сельская библиотека</t>
  </si>
  <si>
    <t>Патриотический мастер-класс
«Красная гвоздика памяти», приуроченный</t>
  </si>
  <si>
    <t>Изготовили гвоздики как символ памяти.</t>
  </si>
  <si>
    <t>Космозерская сельская библиотекаМартынова Т.А.</t>
  </si>
  <si>
    <t>Торжественная акция возложения цветов в День Памяти и Скорби.</t>
  </si>
  <si>
    <t>Возложение цветов на Братских могилах и  Памятных знаках .</t>
  </si>
  <si>
    <t>Великонивский КДЦТеребова Н.Н.</t>
  </si>
  <si>
    <t>22 июня День памяти и скорби.</t>
  </si>
  <si>
    <t>85 годовщина начала Великой Отечественной войны
Торжественная акция возложения цветов в День Памяти и Скорби.</t>
  </si>
  <si>
    <t>Возложение цветов на Братских могилах и  Памятных знаках . </t>
  </si>
  <si>
    <t>Всероссийской патриотической акции
« СВЕЧА ПАМЯТИ»</t>
  </si>
  <si>
    <t>Минута молчания и зажжение свечей на Братских могилах и  Памятных знаках.</t>
  </si>
  <si>
    <t xml:space="preserve">Фоймогубская  сельская библиотека                </t>
  </si>
  <si>
    <t>Районный конкурс чтецов среди учащихся начального и среднего звена  "Во имя Родины и долга".</t>
  </si>
  <si>
    <t>Конкурс приурочен к празднованию 81-летия Победы.</t>
  </si>
  <si>
    <t>Медвежьегорский музей.,Пшенова И.С., преподаватель МСОШ им. А.Фанягина</t>
  </si>
  <si>
    <t>Торжественный митинг на месте гибели поэта Б. М. Смоленского, посвящённый 81-летию Великой Победы.</t>
  </si>
  <si>
    <t>На мероприятие в рамках проекта Медвежьегорской школы и   музея «Память жива!» собрались жители с. Чёбино, п. Падун и г. Медвежьегорска. Многие пришли сюда с детьми и портретами своих героев.
Звучали стихи и песни, воспоминания и напутствия подрастающим поколениям.  </t>
  </si>
  <si>
    <t>Медвежьегорский музей.,МСОШ им. А.Фанягина</t>
  </si>
  <si>
    <t>Выставка художественных работ «Медвежьегорский подвиг» </t>
  </si>
  <si>
    <t>30.04.-77.05.2026 г.</t>
  </si>
  <si>
    <t>Выставка художественных работ "Медвежьегорский подвиг", ставшая итогом одноимённого патриотического проекта, поддержанного Фондом грантов Главы Республики Карелия и реализованного ЧУ «Военно-исторический музей фортификационных сооружений» в партнёрстве с МКУ «Медвежьегорский районный музей».На выставке представлены работы художников-участников проекта, посвящённые месту прорыва финского узла обороны и подвигу наших солдат при освобождении Медвежьегорска 21-23 июня 1944 года.</t>
  </si>
  <si>
    <r>
      <rPr>
        <sz val="11"/>
        <rFont val="Cambria"/>
        <charset val="1"/>
      </rPr>
      <t>Медвежьегорский музей.,</t>
    </r>
    <r>
      <rPr>
        <sz val="11"/>
        <color rgb="FF000000"/>
        <rFont val="Cambria"/>
        <charset val="1"/>
      </rPr>
      <t>ЧУ «Военно-исторический музей фортификационных сооружений»</t>
    </r>
  </si>
  <si>
    <t>Экскурсии «Маленький город в большой войне»</t>
  </si>
  <si>
    <t>Апрель - июнь 2026 г.</t>
  </si>
  <si>
    <t>В ходе экскурсии посетители знакомятся с военной историей г. Медвежьегорска. В период оккупации (1941-1944 гг.) на территории города был построен комплекс финских оборонительных укреплений. Экскурсантам предлагается познакомиться с фото и документальными материалами, связанными с периодом строительства оборонных сооружений. На выставке представлены уникальные экспонаты эпохи времён Великой Отечественной войны.</t>
  </si>
  <si>
    <t>МКУ «Медвежьегорскиймузей» </t>
  </si>
  <si>
    <t>XIII Фестиваль детского творчества «Звезды завтрашнего дня»</t>
  </si>
  <si>
    <t>Традиционный фестиваль помогает раскрыть творческий потенциал детей.</t>
  </si>
  <si>
    <t>Концерт камерного хора «Лира»</t>
  </si>
  <si>
    <t>Концерт проходил в церкви Рождества пресвятой богородицы д. Брюхово</t>
  </si>
  <si>
    <t>Праздничный концерт «Минувших лет живая память»</t>
  </si>
  <si>
    <t>Концерт в КЦСО д. Лумбуши. Звучали песни военных лет.</t>
  </si>
  <si>
    <t>Праздничный концерт «Во имя Победы»</t>
  </si>
  <si>
    <t>Концерт проходил в КЦСО г. Медвежьегорска. Звучали песни военных лет.</t>
  </si>
  <si>
    <t>Акция памяти «Никто не забыт»</t>
  </si>
  <si>
    <t>Акция памяти, посвященная 81-й годовщине со Дня Победы.</t>
  </si>
  <si>
    <t>Праздничный концерт «Зовет нас память снова в 45-й!</t>
  </si>
  <si>
    <t>Концерт проходил на площади п. Пиндуши. Звучали песни военных лет и современных авторов.</t>
  </si>
  <si>
    <t>Концертная программа «Дом ,где живет счастье».</t>
  </si>
  <si>
    <t>Программа посвящена Международному Дню семьи. Звучали песни и стихи о семье ,о доме, о детях.</t>
  </si>
  <si>
    <t>Игровая программа «Россия по-спортивному»</t>
  </si>
  <si>
    <t>Патриотическое воспитание в игровой форме.</t>
  </si>
  <si>
    <t>Праздник в честь Дня поселка и Дня России</t>
  </si>
  <si>
    <t>Праздник проходил на площади п. Пиндуши</t>
  </si>
  <si>
    <t>Акция «Мир глазами детей» рисунок на асфальте</t>
  </si>
  <si>
    <t>Площадь п. Пиндуши. Дети рисовали на асфальте свое видение мирной жизни.</t>
  </si>
  <si>
    <t>Беседа «19 апреля - День памяти жертв геноцида советского народа» </t>
  </si>
  <si>
    <t>14.04. 2026 </t>
  </si>
  <si>
    <t>Рассказ о преступлениях, совершенных нацистами и их пособниками в период Великой Отечественной войны против советского народа. Презентация.Для учащихся 10 кл. школы – интерната № 18.</t>
  </si>
  <si>
    <t>Час памяти «Авария на Чернобыльской АЭС»</t>
  </si>
  <si>
    <t>23.04. 2026.</t>
  </si>
  <si>
    <t>Рассказы очевидцев. Жизнь после аварии. Выступления звёзд.Для волонтеров клуба «Импульс»</t>
  </si>
  <si>
    <t>Военная игра «Ты – солдат бравый»</t>
  </si>
  <si>
    <t>Беседа о пионерах – героях в годы Великой Отечественной войны. Физкультминутки, игры, конкурсы.Для учащихся 4- 5  кл. школы – интерната № 18.</t>
  </si>
  <si>
    <t>Исторический квест «Дорогами Победы»</t>
  </si>
  <si>
    <t>Квест состоял из 6 этапов: «Генеральный штаб», «Штурм», «Военная хитрость», «Шифровальщик», «Мы помним» и «Аллея Славы».Клуб «Хочу все знать» </t>
  </si>
  <si>
    <t>Мастер-класс к 9 мая «Вечный огонь»</t>
  </si>
  <si>
    <t>Дети с ОВЗ из школы-интернат №18 беседовали о празднике 9 мая, о значении победы в ВОВ для нашей жизни. Затем изготовили поделку.</t>
  </si>
  <si>
    <t>Концерт «Живёт Победа в поколеньях»</t>
  </si>
  <si>
    <t>Концертная программа была направлена на воспитание патриотических чувств, укрепление связи поколений. На концерте присутствовали около 350 человек зрителей разных возрастных категорий.</t>
  </si>
  <si>
    <t>Раздача георгиевских ленточек населению п. Повенец</t>
  </si>
  <si>
    <t>Народное гуляние «Фронтовая поляна»</t>
  </si>
  <si>
    <t>Торжественное возложение венков на братской могиле, концерт на площади у ДК, полевая кухня.  Программа была направлена на воспитание патриотических чувств, укрепление связи поколений. На мероприятии присутствовало около 600 человек</t>
  </si>
  <si>
    <t>Литературный урок «Художественно-выразительное чтение по роману М. Шолохова «Они сражались за Родину»</t>
  </si>
  <si>
    <t>Презентация. Художественное чтение по ролям. Беседа о Шолохове М.  </t>
  </si>
  <si>
    <t>Беседа «Песня тоже воевала»</t>
  </si>
  <si>
    <t>20.05.2026.</t>
  </si>
  <si>
    <t>Беседа о песнях военных лет с лирическими вставками.Исполнение песен. Викторина.Для волонтеров клуба «Импульс»</t>
  </si>
  <si>
    <t>Концерт к Дню России и Дню Республики Карелия «Мы РУССКИЕ!»</t>
  </si>
  <si>
    <t>Концертная программа была направлена на воспитание патриотических чувств, укрепление связи поколений. На концерте присутствовали около 300 человек зрителей разных возрастных категорий.</t>
  </si>
  <si>
    <t>Беседа  «Мастер на все времена»</t>
  </si>
  <si>
    <t>19.06.2026.</t>
  </si>
  <si>
    <t>Беседа о жизни и творчестве М. Булгакова.Для волонтеров клуба «Импульс» </t>
  </si>
  <si>
    <t>Изготовление объёмных поделок ко Дню космонавтики (2 класс)</t>
  </si>
  <si>
    <t>История праздника, изготовление поделки</t>
  </si>
  <si>
    <t>МКОУ «Повенецкая СОШ» Шошина Н. А. (89535400658)</t>
  </si>
  <si>
    <t>Космическая викторина (7, 10 классы)</t>
  </si>
  <si>
    <t>Вопросы из истории космонавтики, знаменитые люди, прославившие нашу Родину в области космонавтики.</t>
  </si>
  <si>
    <t>Космическая мастерская</t>
  </si>
  <si>
    <t>Изготовление поделок ко Дню космонавтики</t>
  </si>
  <si>
    <t>МКОУ «Повенецкая СОШ»  Аксёнова Е. В. (89535400712)</t>
  </si>
  <si>
    <t>Инопланетный бум! (1 класс)</t>
  </si>
  <si>
    <t>История космонавтики, названия планет.Изготовления инопланетных летательных аппаратов</t>
  </si>
  <si>
    <t>МКОУ «Повенецкая СОШ»Шошина Н. А. (89535400658) </t>
  </si>
  <si>
    <t>Мастер-класс «Путь в космос»(1 – 4 классы)</t>
  </si>
  <si>
    <t>Активисты Движения Первых МКОУ «Повенецкая СОШ» вместе с младшими классами создали особенный талисман — яркую звезду, посвящённую Дню космонавтики!В рамках Всероссийской акции ребята провели увлекательный мастер-класс, где каждый смог внести свой вклад в создание этого символа.Эта звезда — не просто поделка. Это символ мечты, стремления к звёздам и памяти о великом подвиге первого космонавта. Теперь она будет напоминать всем ученикам школы: нет ничего невозможного! Мечтай, стремись, действуй — и ты обязательно достигнешь своей цели, как настоящие космонавты</t>
  </si>
  <si>
    <t>МКОУ «Повенецкая СОШ» Смирнова Ю. А. (89535261087)</t>
  </si>
  <si>
    <t>Космический КВИЗ</t>
  </si>
  <si>
    <t>Десятиклассники и одиннадцатиклассники с азартом и интересом отвечали на вопросы, разгадывали загадки Вселенной и проверяли свои знания о космосе. Атмосфера была по-настоящему звёздной: интеллектуальные баталии, командный дух и неподдельные эмоции!</t>
  </si>
  <si>
    <t>«Люблю берёзку русскую»</t>
  </si>
  <si>
    <t>Ребята вспомнили символы России, украсили берёзку цветными ленточками, разучили хороводные игры, отгадали загадки по теме мероприятия.Белоствольная берёзка — символ красоты русской природы и России. Такие мероприятия помогают узнать больше о природе и культуре своей страны.</t>
  </si>
  <si>
    <t>МКОУ «Повенецкая СОШ» Шошина Н. А. (89535400658)Ковина А. В. (89212247643)Аксёнова Е. В. (89535400712)</t>
  </si>
  <si>
    <t>Классный час «Страницы страшные листая»</t>
  </si>
  <si>
    <t>Ребята вспомнили важнейшие факты преступлений против мирных граждан со стороны нацистов и их пособников в годы Великой Отечественной войны.
Посмотрели кадры кинохроники о детях войны.
Почтили минутой молчания людей, которые лишились жизни от действий геноцида.</t>
  </si>
  <si>
    <t>МКОУ «Повенецкая СОШ» Аксёнова Е. В. (89535400712)Ковина А. В. (89212247643) </t>
  </si>
  <si>
    <t>Школьный этап игры «Зарница»</t>
  </si>
  <si>
    <t>Ученики объединились в команды, проявили свои знания, умения на различных станциях: сборка-разборка автомата, полоса препятствий, оказание первой помощи, медицина и т. д.</t>
  </si>
  <si>
    <t>МКОУ «Повенецкая СОШ» Смирнова Ю. А. (89535261087)Ковина А. В. (89212247643)Воронина О. А. (89214554442)</t>
  </si>
  <si>
    <t>Всероссийская историко-патриотическая акция «Диктант Победы»</t>
  </si>
  <si>
    <t xml:space="preserve">Это не просто тест, а возможность почувствовать связь поколений и осознать важность тех событий для будущего нашей страны.Ребята продемонстрировали серьёзный подход и глубокие знания истории Отечества, отвечая на вопросы диктанта. Участие в таком мероприятии — это не только проверка эрудиции, но и дань уважения героям, отстоявшим мир.Знание истории — это фундамент гражданской ответственности. </t>
  </si>
  <si>
    <t>МКОУ «Повенецкая СОШ» Смирнова Ю. А. (89535261087) </t>
  </si>
  <si>
    <t>Конкурс объёмных поделок, посвящённый Дню Победы</t>
  </si>
  <si>
    <t>24.04-08.05.2026</t>
  </si>
  <si>
    <t>Участие в изготовлении поделок способствует выражению благодарности ветеранам, развивает творческие навыки, сохранению исторической памяти. Участниками стали не только дети, но и родители и педагоги</t>
  </si>
  <si>
    <t>МКОУ «Повенецкая СОШ»  Шошина Н. А. (89535400658)Ковина А. В. (89212247643)     </t>
  </si>
  <si>
    <t>Конкурс чтецов «Во имя Родины и долга» (1-11 классы)</t>
  </si>
  <si>
    <t xml:space="preserve">По итогу отбора в классах, на школьный этап конкурса вышли 32 учащихся с 1 по 11 класс. </t>
  </si>
  <si>
    <t>МКОУ «Повенецкая СОШ» Шошина Н. А. (89535400658)Ковина А. В. (89212247643) </t>
  </si>
  <si>
    <t>Ребята с теплом и заботой подготовили поздравительные открытки к 9 мая, которые уже сегодня отправились к постояльцам дома-интерната в Краснодарский край, чтобы подарить им частичку праздника, внимания и душевного тепла</t>
  </si>
  <si>
    <t>МКОУ «Повенецкая СОШ»  Аксёнова Е. В. (89535400712) </t>
  </si>
  <si>
    <t>Интеллектуальная игра «Мир! Труд! Май!»</t>
  </si>
  <si>
    <t>Больше 130 лет этот весенний праздник есть в календаре многих стран. Называли его по-разному – День международной солидарности трудящихся, День Интернационала, Праздник Весны и Труда. Этот день считается символом весны и уважения к созидательному труду.Ребята отвечали на вопросы и показали отличные знания в этой области, а также смастерили замечательные открытки.</t>
  </si>
  <si>
    <t>МКОУ «Повенецкая СОШ» Аксёнова Е. В. (89535400712) </t>
  </si>
  <si>
    <t>Мастер-класс «Георгиевская лента», совместно с храмом Повенца</t>
  </si>
  <si>
    <t>В преддверии Дня Победы в рамках духовно-просветительского проекта «Дорога к храму» прошёл два мастер-класс по изготовлению декоративной броши с использованием главного символа Победы — Георгиевской ленты.</t>
  </si>
  <si>
    <t>МКОУ «Повенецкая СОШ» Ковина А. В. (89212247643) </t>
  </si>
  <si>
    <t>Всероссийская акция «Георгиевская лента»</t>
  </si>
  <si>
    <t>Стало доброй традицией принимать участие во Всероссийской акции "Георгиевская лента"В преддверии Великого праздника — Дня Победы, 6 мая 2026 года, ученики 10 и 11 классов приняли участие в акции.Георгиевская лента — официальный символ воинской славы!
Главный слоган — Я помню! Я горжусь!</t>
  </si>
  <si>
    <t>МКОУ «Повенецкая СОШ» Ковина А. В. (89212247643)Шошина Н. А. (89535400658) </t>
  </si>
  <si>
    <t>Акция «песни Победы»</t>
  </si>
  <si>
    <t>На переменах учащиеся и педагоги исполнили песни, посвящённые празднику День Победы</t>
  </si>
  <si>
    <t>Поздравление военнослужащих части, расположенной в Повенце с Днём Победы</t>
  </si>
  <si>
    <t>Изготовление открыток, сувениров, поздравление</t>
  </si>
  <si>
    <t>МКОУ «Повенецкая СОШ»  Смирнова Ю. А. (89535261087) </t>
  </si>
  <si>
    <t>Торжественная линейка, посвящённая Всероссийской акции «Бессмертный полк» и приближающемуся великому празднику — Дню Победы.</t>
  </si>
  <si>
    <t>Вся школа собралась, чтобы вместе почтить память героев Великой Отечественной войны, отстоявших свободу и независимость нашей Родины ценой собственной жизни.</t>
  </si>
  <si>
    <t>Торжественный митинг на Братской могиле (9 км. от Повенца)</t>
  </si>
  <si>
    <t>Сегодня на Братской могиле воинов, погибших в годы Великой Отечественной войны 1941–1945 гг., состоялся торжественный митинг, посвящённый Дню Великой Победы — священному празднику мужества, памяти и безграничной любви к Родине.В этот особенный день жители посёлка, педагоги, учащиеся, родители, ветераны труда и гости собрались вместе, чтобы почтить память героев, которые ценой собственной жизни отстояли свободу и независимость нашей страны, подарив будущим поколениям мирное небо над головой.</t>
  </si>
  <si>
    <t> 300</t>
  </si>
  <si>
    <t>Районный конкурс чтецов «Во имя Родины и долга»</t>
  </si>
  <si>
    <t>Конкурс был посвящён памяти героев Великой Отечественной войны, любви к Родине, мужеству и подвигу защитников Отечества. Со сцены звучали проникновенные строки о войне, солдатском подвиге, верности своей стране и памяти поколений.</t>
  </si>
  <si>
    <t>Поздравление ветеранов с Днём победы</t>
  </si>
  <si>
    <t>04.05-09.05.2026</t>
  </si>
  <si>
    <t>Изготовление открыток и вручение ветеранам и людям старшего поколения!</t>
  </si>
  <si>
    <t>МКОУ «Повенецкая СОШ»  Ковина А. В. (89212247643) </t>
  </si>
  <si>
    <t>Муниципальный этап военно-патриотической игры «Зарница 2.0».</t>
  </si>
  <si>
    <t>Участие в муниципальном этапе игры «Зарница»</t>
  </si>
  <si>
    <t>Конкурс от ТИК РК, посвящённый Дню победы.</t>
  </si>
  <si>
    <t>Май 2026</t>
  </si>
  <si>
    <t>Конкурс рисунков.Конкурс видеороликов «Слово о победе»</t>
  </si>
  <si>
    <t>Участие в праздничной программе «День защиты детей» у храма Повенца</t>
  </si>
  <si>
    <t>Участие в праздничной программе</t>
  </si>
  <si>
    <t>МКОУ «Повенецкая СОШ» Болтрушко Е. А. (89535401374)</t>
  </si>
  <si>
    <t>02.206.2026</t>
  </si>
  <si>
    <t>В летнем оздоровительном лагере на базе МКОУ «Повенецкая СОШ» активисты Движения Первых провели яркую и увлекательную игру по станциям «Краски детства»!</t>
  </si>
  <si>
    <t>Перезахоронение останков бойца ВОВ в храме Повенца</t>
  </si>
  <si>
    <t>Упокоение останков бойца ВОВ в храме.</t>
  </si>
  <si>
    <t>МКОУ «Повенецкая СОШ» Ковина А. В. (89212247643)Смирнова Ю. А. (89535261087) </t>
  </si>
  <si>
    <t>Организованы для ребят пришкольного оздоровительного лагеря активности:ребята отгадывали карельские загадки, играли в игру «О чём речь», в которой вспомнили карельский быт, традиции, одежду, а также поиграли в игру «Карельские калитки», в которой вспомнили достопримечательности.</t>
  </si>
  <si>
    <t>Всероссийская акция «Родиной горжусь»</t>
  </si>
  <si>
    <t>Активисты Движения Первых МКОУ «Повенецкая СОШ» присоединились к Всероссийской акции «Родиной горжусь!», приуроченной ко Дню России. В рамках акции для ребят был проведен квест «Код России». Его основная цель — формирование целостного представления о России как о стране с богатым историко-культурным наследием, научно-техническими достижениями и духовными традициями. Чтобы разгадать секретный код, участники прошли 6 станций</t>
  </si>
  <si>
    <t>Активности в пришкольном лагере ко Дню России: Ребята сделали красивые открытки, которые подарят родным и близким, станцевали замечательный флешмоб и смастерили собачек из ярких разноцветных шариков!</t>
  </si>
  <si>
    <t>В преддверии Дня памяти и скорби, который мы отмечаем 22 июня, для ребят пришкольного лагеря была организована особая поездка.
Мы отправились к Братской могиле, чтобы почтить память тех, кто отдал свои жизни за наше мирное небо.</t>
  </si>
  <si>
    <t>МКОУ «Повенецкая СОШ» Южанинова С. Е. (89216227465)</t>
  </si>
  <si>
    <t>«Мы помним» (ко Дню памяти и скорби)</t>
  </si>
  <si>
    <t>В связи с этим событием для ребят пришкольного оздоровительного лагеря был организован просмотр документального ролика о событиях того времени и просмотр мультфильма «Василёк».
Также ребята изготовили памятные открытки.</t>
  </si>
  <si>
    <t>Всероссийская акция «Свеча памяти»</t>
  </si>
  <si>
    <t>Сегодня у памятника героям Великой Отечественной войны, расположенного у стен храма святителя Николая в Повенце, собрались те, для кого 22 июня — не просто дата в календаре, а живая рана сердца. Сюда пришли воспитанники, учащиеся, педагоги и родители МКОУ «Повенецкая СОШ», чтобы принять участие во Всероссийской акции «Свеча памяти».</t>
  </si>
  <si>
    <t>Провели разговор о Дне памяти и скорби. Ребята узнали о значении этой даты, о подвиге наших предков и о важности сохранения памяти о тех, кто защищал нашу Родину.
Для лучшего понимания и эмоционального восприятия были просмотрены видеоролики, которые помогли детям глубже прочувствовать исторические события.
Ребята изготовили открытки, посвященные 22 июня – Дню памяти и скорби.</t>
  </si>
  <si>
    <t>Театральная постановка</t>
  </si>
  <si>
    <t xml:space="preserve">7-8 мая 2026 </t>
  </si>
  <si>
    <t>Представлена миниатюра театральной студии «Маски» «Дети войны», в её основе - воспоминания детей, переживших ужасы лагерной жизни в годы Великой Отечественной войны.Танец «Танец огня»Выступления прошли на сцене школы и сцене Повенецкого БДЦ</t>
  </si>
  <si>
    <t>День памяти жертв геноцида советского народа   </t>
  </si>
  <si>
    <t>22.04.2026 </t>
  </si>
  <si>
    <t>Акция памяти</t>
  </si>
  <si>
    <t>47 </t>
  </si>
  <si>
    <t>День Карелии </t>
  </si>
  <si>
    <t> 08.06.2026 </t>
  </si>
  <si>
    <t>Тематическая программа с играми и конкурсами</t>
  </si>
  <si>
    <t>18 </t>
  </si>
  <si>
    <t>Тематическая программа  с играми и конкурсами</t>
  </si>
  <si>
    <t>  12</t>
  </si>
  <si>
    <t>Военно-патриотическая игра «Зарница 2.0»</t>
  </si>
  <si>
    <t>Военно-патриотическая игра по станциям</t>
  </si>
  <si>
    <t>«Движение Первых» Медвежьегорского муниципального округа</t>
  </si>
  <si>
    <t>Митинг у Братской могилы</t>
  </si>
  <si>
    <t>Литературно-музыкальная постановка подготовлена силами учеников школы</t>
  </si>
  <si>
    <t>МКОУ «Толвуйская СОШ», педагог-организатор</t>
  </si>
  <si>
    <t>День памяти о геноциде советского народа нацистами и их пособниками в годы Великой Отечественной войны</t>
  </si>
  <si>
    <t>В рамках проекта "Без срока давности" состоялся час памяти, посвящённый Дню памяти о геноциде советского народа.
Ещё раз обсудили термин "геноцид", рассмотрели некоторые факты геноцида (концлагеря "Красный" в Крыму, "Змеёвская балка" в Ростове-на-Дону, приют "Призрение"). Особое впечатление произвёл короткометражный фильм "Приют смерти" из цикла "Дети войны"</t>
  </si>
  <si>
    <t>МКОУ «Толвуйская СОШ», советник по воспитанию</t>
  </si>
  <si>
    <t>Информационно-патриотический десант по Сегозеоью.</t>
  </si>
  <si>
    <t xml:space="preserve">04.05-07.05.2026 </t>
  </si>
  <si>
    <t xml:space="preserve">Активисты «Движения Первых» в течение недели посетили памятные знаки в д.Сельга, д. Маслозеро, п. Шалговаара, возложили Гирлянды Славы. Убрали Братскую могилу в д.Маслозеро, обновили (покрасили) памятный знак. </t>
  </si>
  <si>
    <t>Мастер класс «Мы помним! Мы гордимся!»</t>
  </si>
  <si>
    <t>Активисты «Движения первых» провели для учащихся начальных классов мастер-класс по изготовлению значков с георгиевскими ленточками, рассказали об истории георгиевской ленты. Значения цветов.</t>
  </si>
  <si>
    <t>Акция «Окна Победы!»</t>
  </si>
  <si>
    <t>Учащиеся присоединились к Всероссийской акции «Окна Победы!»</t>
  </si>
  <si>
    <t>Игровая программа «Моя Родина – Россия!»</t>
  </si>
  <si>
    <t>Игра по станциям: «Собери флаг», «Зоркий орёл», «Государственные праздники», «Руссовед», «Спортивная».</t>
  </si>
  <si>
    <t> «Калининградской области – 80 лет»</t>
  </si>
  <si>
    <t>Классные часы в 7-9 классах с представлением презентации о г.Калининграде</t>
  </si>
  <si>
    <t>«65 лет триумфа»</t>
  </si>
  <si>
    <t>06.04-12.04. 2026</t>
  </si>
  <si>
    <t>Неделя космоса во 2-8 классах внеурочная деятельность.</t>
  </si>
  <si>
    <t>Экологическое мероприятие «Давайте сохраним!»</t>
  </si>
  <si>
    <t>Международный День охраны окружающей среды. В программе мероприятия – игры, конкурсы, загадки. Уборка берега оз.Сегозеро.</t>
  </si>
  <si>
    <t>«Познаём Россию вместе»</t>
  </si>
  <si>
    <t xml:space="preserve">Интеллектуальный квиз в рамках XV Всероссийской акции «Библиосумерки-2026» и духовно-просветительского проекта «Дорога к храму». </t>
  </si>
  <si>
    <t>«Великие сыны и дочери России»</t>
  </si>
  <si>
    <t xml:space="preserve">Устный журнал о значении толерантности в становлении величия России  в рамках XV Всероссийской акции «Библиосумерки-2026» и духовно-просветительского проекта «Дорога к храму». </t>
  </si>
  <si>
    <t>права и свободы человека;</t>
  </si>
  <si>
    <t>«Никогда больше! Освенцим»</t>
  </si>
  <si>
    <r>
      <rPr>
        <sz val="10"/>
        <rFont val="Cambria"/>
        <charset val="1"/>
      </rPr>
      <t>Час памяти к Международному дню о</t>
    </r>
    <r>
      <rPr>
        <sz val="10"/>
        <rFont val="Arial"/>
        <charset val="1"/>
      </rPr>
      <t>свобождения узников фашистских конц. лагерей (11 апреля)</t>
    </r>
    <r>
      <rPr>
        <sz val="10"/>
        <rFont val="Cambria"/>
        <charset val="1"/>
      </rPr>
      <t>ГАПОУ РК «Северный колледж»</t>
    </r>
  </si>
  <si>
    <t>«Эти песни тоже воевали»</t>
  </si>
  <si>
    <t>Литературно-музыкальная композиция</t>
  </si>
  <si>
    <t>Медвежьегорская центральная городская библиотека им. И.А. Федосовой  Отдел детской литературы МКУ «МЦГБ»</t>
  </si>
  <si>
    <t>Час памяти «Пламя и доблесть - пожарные Чернобыля» ( к 40-летию со дня трагедии)( провели 2 раза)</t>
  </si>
  <si>
    <t>24 апреля29 апреля</t>
  </si>
  <si>
    <t xml:space="preserve">Продемонстрирован отрывок из фильма Романа Гальперина "Чернобыль. 40 лет". Библиотекарь рассказала о каждом из 28 пожарных, которые первыми, не страшась смертельной опасности, с честью исполнили свой долг. Мужество и самоотверженность пожарных навсегда останутся в нашей памяти. Ведущая прочитала стихотворение о героях.Краткий обзор книги "Владимир Правик", из серии "Когда им было двадцать", автор Андрей Черненко. Час памяти проведен для проживающих в ПНИ и учащихся 9Г класса СОШ им.Фанягина
</t>
  </si>
  <si>
    <t>Медвежьегорская центральная городская библиотека им. И.А. Федосовой Библиотечно-социальный отдел</t>
  </si>
  <si>
    <t>«Уроки нравственности в повести А. Лиханова «Последние холода»</t>
  </si>
  <si>
    <t>Читательская конференция с интерактивной викториной</t>
  </si>
  <si>
    <t>«Во имя Родины и долга»</t>
  </si>
  <si>
    <t>28-29 апреля</t>
  </si>
  <si>
    <t xml:space="preserve">Конкурс чтецов </t>
  </si>
  <si>
    <t>Медвежьегорская центральная городская библиотека им. И.А.  Отдел детской литературы МКУ «МЦГБ» Федосовой МКОУ «Медвежьегорская СОШ им. А. Фанягина» </t>
  </si>
  <si>
    <t>«Юные герои сороковых»</t>
  </si>
  <si>
    <t>Урок Памяти для учащихся 5Д класса СОШ им.А.Фанягина</t>
  </si>
  <si>
    <t>Музыкально-патриотический вечер «Песни пришедшие с войной»</t>
  </si>
  <si>
    <t>4, 7, 8 мая</t>
  </si>
  <si>
    <t>Мероприятие проводилось для учащихся 9-х классов СОШ им.А.Фанягина, приурочено к празднику Дню Победы. Рассказывалось об истории создания военных песен.</t>
  </si>
  <si>
    <t>Медвежьегорская центральная городская библиотека им. И.А. Федосовой  МКУ «МЦГБ им.И.А.Федосовой»</t>
  </si>
  <si>
    <t>Литературно-музыкальный вечер «Синий платочек Победы» ( ко Дню Победы и 120-летию со дня рождения К.И.Шульженко)</t>
  </si>
  <si>
    <t>На вечере звучали истории создания  песен времен войны и исполнения их К.И.Шульженко. Рассказали о выступлениях певицы на фронтах. О вдохновляющей силе песни «Синий платочек». В вечере приняли участие юные музыканты из ДДТ и ШИ.</t>
  </si>
  <si>
    <t>Медвежьегорская центральная городская библиотека им. И.А. Федосовой  Библиотечно-социальный отдел</t>
  </si>
  <si>
    <t>«Война пришлась на наше детство»</t>
  </si>
  <si>
    <t>Час памяти для учащихся 3В класса СОШ им.А.Фанягина</t>
  </si>
  <si>
    <t>«А сыновья уходят в бой…»</t>
  </si>
  <si>
    <t>6-7 мая</t>
  </si>
  <si>
    <t xml:space="preserve">Литературно-музыкальная композиция о военной лирике В.С. Высоцкого </t>
  </si>
  <si>
    <t>«Мы говорим стихами о войне»</t>
  </si>
  <si>
    <t xml:space="preserve">Муниципальный конкурс чтецов среди детей старшего дошкольного возраста </t>
  </si>
  <si>
    <t>Медвежьегорская центральная городская библиотека им. И.А. Федосовой  МКДОУ «Детский сад комбинированного вида №2 г. Медвежьегорска»Отдел детской литературы МКУ «МЦГБ» </t>
  </si>
  <si>
    <t xml:space="preserve">Муниципальный конкурс чтецов ко Дню Победы </t>
  </si>
  <si>
    <t>Медвежьегорская центральная городская библиотека им. И.А. Федосовой  МКОУ «Медвежьегорская СОШ им. А. Фанягина»</t>
  </si>
  <si>
    <t>«Улицы хранят имена героев»</t>
  </si>
  <si>
    <t>Час информации для учащихся 7Д класса СОШ им.А.Фанягина</t>
  </si>
  <si>
    <t>«Военное детство карельских детей»</t>
  </si>
  <si>
    <t>Урок Памяти для учащихся 5Б, 5Е, 6Б класса СОШ им.А.Фанягина</t>
  </si>
  <si>
    <t>«Воевали наши деды…»</t>
  </si>
  <si>
    <t>Час истории для детей из д/с №2</t>
  </si>
  <si>
    <t>Час Памяти для учащихся 3Д класса СОШ им.А.Фанягина</t>
  </si>
  <si>
    <t>«Я родом не из детства – из войны»</t>
  </si>
  <si>
    <t>15-18 мая</t>
  </si>
  <si>
    <t>Литературно-музыкальная композиция о военной поэзии Ю. Друниной</t>
  </si>
  <si>
    <t>«Я не был на той войне…»</t>
  </si>
  <si>
    <t>Интеллектуальная игра к 85-летию начала Великой Отечественной войны</t>
  </si>
  <si>
    <t>Викторина «Война. Победа. Память»</t>
  </si>
  <si>
    <t>Викторина проводилась в городском парке гор.Медвежьегорска.</t>
  </si>
  <si>
    <t>Медвежьегорская центральная городская библиотека им. И.А. ФедосовойМКУ «МЦГБ им.И.А.Федосовой»</t>
  </si>
  <si>
    <t>«Театр эпохи принудительного труда» - музыкально-исторический вечер</t>
  </si>
  <si>
    <t> 26 апреля27 мая</t>
  </si>
  <si>
    <t>Мероприятие проводилось в Повенецком БДЦ, приурочено к 95-летию со дня открытия Центрального театра ББК НКВД СССР. Украсили вечер вокальным и музыкальным исполнением: Виктор Серко, Дмитрий Соловьев.Мероприятие проводилось в Центральной модульной библиотеке г.Беломорска</t>
  </si>
  <si>
    <t>Медвежьегорская центральная городская библиотека им. И.А. ФедосовойМКУ «МЦГБ им. И.А. Федосовой»,Повенецкий БДЦЦентральная модульная библиотека г.Беломорска</t>
  </si>
  <si>
    <t>Литературно-музыкальная композиция «Память поколений»</t>
  </si>
  <si>
    <t>Обучающиеся Дома детского творчества совместно с педагогами показали жителям г. Медвежьегорска литературно-музыкальную композицию «Память поколений!» ко Дню 9 мая.</t>
  </si>
  <si>
    <t>Всероссийская патриотическая акция «Окна России» в рамках марафона «Родиной горжусь!» </t>
  </si>
  <si>
    <t> май</t>
  </si>
  <si>
    <t>Движение первых ДДТ г. Медвежьегорска подключились к этой акции с особым вдохновением. Окна Дома творчества превратились в живые полотна любви к Отечеству.</t>
  </si>
  <si>
    <t>Флешмоб ко Дню России</t>
  </si>
  <si>
    <t>Ребята из пришкольного лагеря, подготовили и станцевали поздравительный флешмоб  «Русь, Россиюшка» на городской площади.</t>
  </si>
  <si>
    <t>Всемирный день театра</t>
  </si>
  <si>
    <t>Участники школьного театра «Отражение» представили зрителям театральные постановки по сказкам народов России</t>
  </si>
  <si>
    <t>Пост №1</t>
  </si>
  <si>
    <t>Школьники в преддверии 9 мая провели традиционную уборку Братской могилы</t>
  </si>
  <si>
    <t xml:space="preserve">Школьный концерт «Со слезами на глазах»,акция «Окна Победы», патриотическая игра «Служу Отечеству» </t>
  </si>
  <si>
    <t>Праздничный концерт «Неугасима память поколений»</t>
  </si>
  <si>
    <t>9 мая в Толвуйском библиотечно‑досуговом центре состоялся душевный и торжественный концерт «Неугасима память поколений», посвящённый Дню Победы.
 В этот особенный день артисты пели сердцем и танцевали от всей души, стремясь донести до каждого зрителя всю глубину чувств — и светлую радость Победы, и горечь потерь, которые коснулись каждой семьи. Зал наполнился особой атмосферой с первых минут: знакомые мелодии военных лет, искренние эмоции на лицах зрителей, трепетное внимание к каждому номеру. Ведущие напомнили всем о подвиге наших предков — о тех, кто отстоял мир ценой невероятных испытаний, и о том, что память о них действительно неугасима. Ярким и трогательным открытием праздника стало выступление воспитанников детского сада с танцевальной композицией «Тальяночка». Юные артисты, полные энергии и искренности, подарили зрителям заряд тепла и надежды — как символ преемственности поколений и бережного сохранения памяти. Глубокое впечатление произвело выступление коллектива «Заонежская задумка». Юные танцоры проникновенно исполнили: трогательный номер «Мой милый, если б не было войны» — в нём звучала светлая грусть и мечта о мирном небе; душевный танец «Лизавета», в котором ребятам удалось передать чувства любви и верности; зрелищный номер «Маки» — яркая хореографическая композиция, ставшая символом памяти о героях. Музыкальные номера концерта порадовали разнообразием репертуара. Зрители с теплом встретили: «Огонёк» в исполнении Анастасии Шабалиной и Ирины Никулиной, «Эх, путь‑дорожка фронтовая» в исполнении Галины Рубцовой и Татьяны Бабак — знакомые с детства мелодии, от которых замирало сердце; современную композицию «Русь» в исполнении Натальи Вьюновой и Валентины Лёвиной, а также песню «Люди, не сходите с ума!», которую исполнили Виктория Русинович и Татьяна Бабак. С особой теплотой были приняты номера от гостей праздника — Владимира Панчехи и Галины Федотовой из деревни Космозеро. Их выступления стали настоящим подарком для зрителей: лирическая композиция «Белые слёзы черёмух» тронула до глубины души, а песня «Солдатское письмо» заставила задуматься о судьбах тех, кто прошёл войну. Поразили и участницы танцевального коллектива «ДушиГрея», исполнившие номер «Сухопляс». Их выступление вызвало у зрителей бурю эмоций — многие не смогли сдержать слёз, настолько искренним и глубоким оказался этот танец о войне и человеческом духе. Особое место в программе заняло современное прочтение музыкального материала «Жди меня, и я вернусь» на стихи Константина Симонова, представленное старшим составом коллектива «Заонежская задумка». В этой интерпретации знакомые строки зазвучали по‑новому: бережно сохранённая глубина оригинала сочеталась с актуальной музыкальной аранжировкой. Исполнение тронуло зрителей до самого сердца — в зале царила абсолютная тишина, а затем раздались долгие аплодисменты, полные благодарности за этот момент искреннего сопереживания. Кульминацией праздника стала общая песня — зрители и артисты вместе исполнили «День Победы». В этот момент зал словно превратился в единую семью, объединённую общей памятью, гордостью и благодарностью. После концерта состоялся душевный огонёк для малолетних узников и семей участников СВО — время тёплых встреч, искренних разговоров и взаимной поддержки. </t>
  </si>
  <si>
    <t>"Мы вместе"</t>
  </si>
  <si>
    <t>МКУК"Библиотечно-досуговый центр "Сегозерье"</t>
  </si>
  <si>
    <t>"Поклонимся великим тем годам"</t>
  </si>
  <si>
    <t>"Будем помнить!"</t>
  </si>
  <si>
    <t>Акция «Цветы Победы»</t>
  </si>
  <si>
    <t>Изготовление участниками цветов Победы (веточек деревьев с сделанными своими руками цветами). Было изготовлено и украшено более 60 веточек, которые раздавались на концерте  9 МАЯ.</t>
  </si>
  <si>
    <t>Руководитель «Визит центра» Н.П Никулина МАУ «Медвежьегорский городской центр культуры и досуга»</t>
  </si>
  <si>
    <t>«В радуге танцев»Танцевальный фестиваль</t>
  </si>
  <si>
    <t>Выступления детских танцевальных коллективов из округов РК</t>
  </si>
  <si>
    <t>Дом детского творчества г. Медвежьегорска МАУ «Медвежьегорский городской центр культуры и досуга» </t>
  </si>
  <si>
    <t>МК «Цветы Победы»</t>
  </si>
  <si>
    <t>Изготовление участниками цветов Победы (веточек деревьев с сделанными своими руками цветами</t>
  </si>
  <si>
    <t>МК «Георгиевская лента»</t>
  </si>
  <si>
    <t>Изготовление участниками брошей с Георгиевскими ленточками</t>
  </si>
  <si>
    <t>Торжественное мероприятие ко Дню Победы у памятника воинам - освободителям</t>
  </si>
  <si>
    <t>Празднование Дня Великой Победы</t>
  </si>
  <si>
    <t>Торжественное возложение венков и цветов на воинском захоронении</t>
  </si>
  <si>
    <t xml:space="preserve">9 мая </t>
  </si>
  <si>
    <t>Увековечение памяти воинов - победителей</t>
  </si>
  <si>
    <t>Праздничный концерт ко Дню Победы</t>
  </si>
  <si>
    <t>Вечер памяти Г.В. Савицкого</t>
  </si>
  <si>
    <t>Биографическое мероприятие, познакомившее присутствующих с жизнью и творчеством знаменитого баяниста</t>
  </si>
  <si>
    <t>Библиотека им. И. А. Федосовой МАУ «Медвежьегорский городской центр культуры и досуга»</t>
  </si>
  <si>
    <t>«День рождения Республики Карелия» игровая программа для детей</t>
  </si>
  <si>
    <t>Знакомство дошкольников с играми и забавами народов РК</t>
  </si>
  <si>
    <t>Концерт к открытию творческой площадки «Голос города»</t>
  </si>
  <si>
    <t>Самореализация творческих горожан</t>
  </si>
  <si>
    <t xml:space="preserve">Памятное мероприятие ко Дню памяти и скорби «Свеча Памяти» </t>
  </si>
  <si>
    <t>Увековечение памяти воинов- победителей ВОВ</t>
  </si>
  <si>
    <t>День Памяти и скорбиАкции: «Общероссийская минута молчания» и «Цветы Памяти»</t>
  </si>
  <si>
    <t>Открытие Памятной доски истребительным отрядам Медвежьегорского района</t>
  </si>
  <si>
    <t xml:space="preserve">22 июня </t>
  </si>
  <si>
    <t>Увековечение памяти воинов -освободителей</t>
  </si>
  <si>
    <t>ОМВД России по Медвежьегорскому району МАУ «Медвежьегорский городской центр культуры и досуга»</t>
  </si>
  <si>
    <t>День освобождения Медвежьегорска</t>
  </si>
  <si>
    <t>Праздничный концерт ко Дню города</t>
  </si>
  <si>
    <t>Комплекс мероприятий для горожан и гостей Медвежьегорска</t>
  </si>
  <si>
    <t>Поздравление детей войны</t>
  </si>
  <si>
    <t>Вручение подарков, поздравление</t>
  </si>
  <si>
    <t>МКУК «Чёлмужский  БДЦ) </t>
  </si>
  <si>
    <t xml:space="preserve">Победная весна-45 </t>
  </si>
  <si>
    <t>Концерт, посвящённый дню ВОВ</t>
  </si>
  <si>
    <t>МКУК  «Чёлмужский  БДЦ) </t>
  </si>
  <si>
    <t>Акция «Своих не бросаем!»</t>
  </si>
  <si>
    <t>15.04 – 04.05.2026</t>
  </si>
  <si>
    <t>Сбор гуманитарной помощи (медикаменты, продукты, средства гигиены) для бойцов артиллерийской танковой дивизии. Также проводился сбор писем и открыток с поздравлениями ко Дню Победы.</t>
  </si>
  <si>
    <t xml:space="preserve">Всероссийская акция «Сад Памяти»         </t>
  </si>
  <si>
    <t>Высадка деревьев в память о выпускниках школы – участниках СВО.</t>
  </si>
  <si>
    <t>МКОУ «Медвежьегорская СОШ им. А.Фанягина»         А.П. Исакова, председатель муниципального отделения  Движение Первых, +70114118844</t>
  </si>
  <si>
    <t xml:space="preserve">Встреча участниками СВО </t>
  </si>
  <si>
    <t xml:space="preserve">Встреча, приуроченная ко Дню памяти и скорби. Участники СВО рассказали о своей службе, ответили на вопросы учащихся.      </t>
  </si>
  <si>
    <t xml:space="preserve">Мастер-класс по созданию поздравительных открыток для участников СВО в рамках Всероссийской акции «Мишка Победы»
</t>
  </si>
  <si>
    <t>«Мишка Победы»: символ заботы и тепла – нашим героям!5 мая активисты Шуньгской школы под руководством советника по воспитанию Ольги Владимировны Дроновой присоединились к Всероссийской акции «Мишка Победы» Это трогательная акция, вдохновлённая реальной историей одной семьи. Плюшевый медвежонок стал символом заботы и лёг в основу спектакля «Классика Победы. Время Героев». В постановке он выступает как оберег солдата и свидетель его подвига.В рамках акции ребята сделали поздравительные открытки в технике аппликация – яркие, душевные, сделанные с теплом и благодарностью. Эти открытки планируют передать нашим бойцам в зону боевых действий. Пусть маленький мишка и добрые слова согревают сердца тех, кто сейчас на передовой. Спасибо активистам за участие! Мы вместе – приближаем победу!https://vk.ru/club112476253?w=wall-224595315_462</t>
  </si>
  <si>
    <t>Плетение маскировочных сетей</t>
  </si>
  <si>
    <t> 23 апреля</t>
  </si>
  <si>
    <t>https://vk.ru/club112476253?w=wall-112476253_894623 апреля учащиеся 5 и 7 классов Шуньгской школы вместе с учителем Виктором Владимировичем Кузнецовым и советником Ольгой Владимировной Дроновой отправились в Дом досуга д. Шуньга и приняли участие в плетении маскировочных сетей. Это не просто рукоделие. Это — реальная помощь нашим бойцам. Каждый узелок, каждая сплетённая нить — вклад в общее дело, приближающее победу. Ребята работали сосредоточенно и дружно, понимая, как важна их поддержка тем, кто сейчас на передовой.https://vk.ru/club112476253?w=wall-206951658_587</t>
  </si>
  <si>
    <t>Бесплатное посещение музея  </t>
  </si>
  <si>
    <t>постоянно</t>
  </si>
  <si>
    <t>Участники СВО и члены из семей на постоянной основе бесплатно посещают все музейные экспозиции и музейныезанятия. </t>
  </si>
  <si>
    <t>МКУ «Медвежьегорскиймузей». </t>
  </si>
  <si>
    <t xml:space="preserve">День памяти и скорби </t>
  </si>
  <si>
    <t>В канун День памяти и скорби участник СВО Д.В. Пушкарев пришел на беседу к ребятам в пришкольный лагерь https://vk.ru/wall-200882618_4224</t>
  </si>
  <si>
    <t>МКОУ «Пиндушская СОШ им.Г. Исакова»Нефедова Е.Ю.</t>
  </si>
  <si>
    <t>Плетение сетей для СВО</t>
  </si>
  <si>
    <t>Будние дни, кроме выходных.</t>
  </si>
  <si>
    <t>Волонтерский клуб «Добрые сердца» занимается плетением сетей для СВО.</t>
  </si>
  <si>
    <t>Траурная церемония похорон бойца СВО Кузнецова А.П.</t>
  </si>
  <si>
    <t>Организация траурной церемонии прощания.</t>
  </si>
  <si>
    <t>Учащиеся и педагоги принимают участие в изготовлении маскировочных сетей и оказывают помощь в приобретении материалов для данной работы</t>
  </si>
  <si>
    <t>МКОУ «Повенецкая СОШ» Марфутова М. П. (89114181911)Попова Е. С. (89210170134)Серкова Т. В. (89210100532) </t>
  </si>
  <si>
    <t> Сбор средств и посылок для бойцов СВО</t>
  </si>
  <si>
    <t>Сбор материальной и финансовой помощи, посылок: продукты, медикаменты и т. д., письма, рисунки, открытки.</t>
  </si>
  <si>
    <t>МКОУ «Повенецкая СОШ» Марфутова М. П. (89114181911)Попова Е. С. (89210170134)Серкова Т. В. (89210100532)Ковина А. В. (89212247643)</t>
  </si>
  <si>
    <t>Приглашение на праздник «Последний звонок» участника СВО</t>
  </si>
  <si>
    <t> 80</t>
  </si>
  <si>
    <t xml:space="preserve">МКОУ «Повенецкая СОШ» </t>
  </si>
  <si>
    <t>МКОУ «Толвуйская СОШ», директор 89116672552</t>
  </si>
  <si>
    <t>Акция «Своих не бросаем»</t>
  </si>
  <si>
    <t>Январь-май 2026</t>
  </si>
  <si>
    <t>Плетение учащимися и учителями антидроновых штор, сбор посылок на СВО</t>
  </si>
  <si>
    <t>МКОУ «Толвуйская СОШ», учитель биологии и социальный педагог</t>
  </si>
  <si>
    <t>«Вечная тебе память, гвардии матрос!»</t>
  </si>
  <si>
    <t>Митинг, посвященный выпускнику школы Франтину Ивану, в память о котором на фасаде школы размещена мемориальная доска.</t>
  </si>
  <si>
    <t>Сбор посылок в зону СВО</t>
  </si>
  <si>
    <t>Учащиеся школы приняли участие в сборе посылок бойцам в зону СВО.</t>
  </si>
  <si>
    <t xml:space="preserve">Встреча с добровольными помощниками СВО Толвуйского сельского поселения и их торжественное награждение </t>
  </si>
  <si>
    <t>По поручению командования и личного состава отдельного мотострелкового батальона 1855 благодарственные письма активным помощникам СВО  Толвуйского поселения  вручили Алёна Абрамова и Олег Владимирович Дерибин.</t>
  </si>
  <si>
    <t xml:space="preserve">Толвуйский БДЦ Никулина Ирина ГеннадиевнаДерибин Олег Владимирович </t>
  </si>
  <si>
    <t>Волонтёры МКУК "Библиотечно-досуговый центр "Сегозерье" оформляли посылки, упаковывали собранные вещи, учавствовали в отправке груза</t>
  </si>
  <si>
    <t>МКУ"Библиотечно-досуговый центр "Сегозерье"</t>
  </si>
  <si>
    <t>Мастер класс по плетению маскировочных сетей</t>
  </si>
  <si>
    <t xml:space="preserve">10 апреля 2026 </t>
  </si>
  <si>
    <t>Обучение 9-классников плетению маск. сетей</t>
  </si>
  <si>
    <t>Изготовление маскировочных сетей для бойцов СВО.</t>
  </si>
  <si>
    <t>Ежедневно</t>
  </si>
  <si>
    <t>Ежедневно в Дом культуры приходят волонтёры - жители города и района и плетут маскировочные сети.Отправлено на СВО 67 маскировочных  сетей</t>
  </si>
  <si>
    <t>Сбор и отправка гуманитарной помощи бойцам в зону СВО</t>
  </si>
  <si>
    <t>Организациями, предприятиями  и учреждениями  и отдельными гражданами округа были собраны 4 партии гуманитарной помощи (медикаменты, продукты питания, нательное бельё,  носки, маскировочные сети, предметы личной гигиены) для бойцов СВО.</t>
  </si>
  <si>
    <t>Траурная церемония похорон бойца СВО Архипова Д.Э.</t>
  </si>
  <si>
    <t xml:space="preserve">11 июня </t>
  </si>
  <si>
    <t>Организация траурной церемонии прощания</t>
  </si>
  <si>
    <t>Траурная церемония похорон бойца СВО Задеева И.В.</t>
  </si>
  <si>
    <t xml:space="preserve">15 июня </t>
  </si>
  <si>
    <t>Траурная церемония похорон бойца СВО Июдина Д.В.</t>
  </si>
  <si>
    <t>Цикл занятий «Русский язык как средство общения»</t>
  </si>
  <si>
    <t>01.09.2025 – 30.06.2026 (еженедельно)</t>
  </si>
  <si>
    <t>Дополнительные коррекционно-развивающие занятия по русскому языку. Занятия направлены на развитие устной и письменной речи, обогащение словарного запаса.</t>
  </si>
  <si>
    <t>МКОУ «Медвежьегорская СОШ им. А.Фанягина»         Ю.С. Запольная. Учитель русского язка и литературы</t>
  </si>
  <si>
    <t>Тренинг «Мы вместе: культура, традиции, уважение»</t>
  </si>
  <si>
    <t>Интерактивный тренинг с элементами игр и групповых дискуссий, направленный на формирование толерантного отношения, знакомство с традиционными духовно-нравственными ценностями России, правилами поведения в школе и общественных местах.</t>
  </si>
  <si>
    <t>МКОУ «Медвежьегорская СОШ им. А.Фанягина»         Е.Корабёва, психолог</t>
  </si>
  <si>
    <t>Беседа по вопросами соблюдения требований российского законодательства, получения
государственных и муниципальных услуг…</t>
  </si>
  <si>
    <t xml:space="preserve">Проведена индивидуальная беседа </t>
  </si>
  <si>
    <t>Кудашкина А.А. начальник миграционного пункта ОМВД
России по Медвежьегорскому району.</t>
  </si>
  <si>
    <t>Проведена индивидуальная беседа</t>
  </si>
  <si>
    <t>Беседа по вопросами соблюдения требований российского законодательства, получения
государственных и муниципальных услуг</t>
  </si>
  <si>
    <t>19.21.2026</t>
  </si>
  <si>
    <t>Беседа с иностранными гражданами о нормах поведения в обществе</t>
  </si>
  <si>
    <t xml:space="preserve">Перед мероприятием, посвящённом Дню Карелии проведена беседа о нормах поведения в обществе, необходимости соблюдения законодательства Российской Федерации       </t>
  </si>
  <si>
    <t>Никулина Н.П. руководитель  этно-культкрного Центра Медвежьегорского муниципального округа</t>
  </si>
  <si>
    <t xml:space="preserve">Перед  мероприятиями, посвященными 1 мая проведена беседа о нормах поведения в обществе, необходимости соблюдения законодательства Российской Федерации       
</t>
  </si>
  <si>
    <t>Никуллина И.Г. Директор МКУК "Толвуйский библиотечно-досуговый центр"</t>
  </si>
  <si>
    <t>Перед  мероприятиями, посвященными Дню Победы проведена беседа о нормах поведения в обществе, необходимости соблюдения законодательства Российской Федерации</t>
  </si>
  <si>
    <t xml:space="preserve">Перед мероприятиями, посвящёнными Дню России проведена беседа о нормах поведения в обществе, необходимости соблюдения законодательства Российской Федерации </t>
  </si>
  <si>
    <t>Тематическаяч встреча «Русско-белорусское братство: сила в единстве!»</t>
  </si>
  <si>
    <r>
      <rPr>
        <sz val="10"/>
        <color rgb="FF000000"/>
        <rFont val="Arial"/>
        <charset val="1"/>
      </rPr>
      <t xml:space="preserve">02.04.2026 г. Медвежбегорсак, ул К Маркса, 14  </t>
    </r>
    <r>
      <rPr>
        <i/>
        <sz val="10"/>
        <color rgb="FF000000"/>
        <rFont val="Arial"/>
        <charset val="1"/>
      </rPr>
      <t>(библиотекеа им. И. А. Федосовой)</t>
    </r>
  </si>
  <si>
    <t>https://vk.com/wall-187089338_1404                                                                                                        Мероприятие связано с тем, что в этот день ровно 30 лет назад, в 1996 году, президенты двух
государств подписали договор «Об образовании Сообщества России и Белоруссии»,
положивший начало Союзному государству.
Украшением мероприятия стал вокальный ансамбль «Белые Росы» из г. Сегежи, основанный при
национально-культурной автономии белорусов Сегежи «Сябры». В ходе мероприятия
немного познакомились с историей Белоруссии, с нашей общей историей славянского
народа. Вспомнили и самые тяжёлые моменты, которые нашим странам удалось
пережить. Одной из таких важных тем стала Великая Отечественная война. Посмотрели
фильм, в котором жительница нашего города Ульяна Семёновна Макеева, родом из
Белоруссии, рассказала о своём военном детстве. Продолжила эту тему специалист
Администрации Любовь Алексеевна Каалма, которая рассказала о своём папе А. И.
Воробьеве, партизане, воевавшем в белорусских лесах и дошедшем до Кёнигсберга. 
Необошли стороной и нынешнюю ситуацию на Украине. Белоруссия одной из первых
пришла на помощь России, доставив материальную помощь на Донбасс.</t>
  </si>
  <si>
    <t>Газета "Диалог" https://cloud.mail.ru/public/1mMh/nnG76AWj6</t>
  </si>
  <si>
    <t>01.04.26 № 12</t>
  </si>
  <si>
    <t>«Сад памяти»</t>
  </si>
  <si>
    <t>«На Консультативном Совете» по реализации национальной политики и развитию
государственно-конфессиональных отношений</t>
  </si>
  <si>
    <t>«Мы вместе – мы едины» (муниципальный фестиваль)</t>
  </si>
  <si>
    <r>
      <rPr>
        <u/>
        <sz val="10"/>
        <rFont val="arial"/>
        <charset val="1"/>
      </rPr>
      <t>Газета "Диалог"</t>
    </r>
    <r>
      <rPr>
        <sz val="10"/>
        <rFont val="Arial"/>
        <charset val="1"/>
      </rPr>
      <t xml:space="preserve"> https://cloud.mail.ru/public/kAxD/KuzWPyuRY</t>
    </r>
  </si>
  <si>
    <t>08.04.26 № 13</t>
  </si>
  <si>
    <t>Содружество: «Сила в единстве» (ко Дню единения народов Беларуси и России)</t>
  </si>
  <si>
    <t>Газета "Диалог" https://cloud.mail.ru/public/kAxD/KuzWPyuRY</t>
  </si>
  <si>
    <t>«На заседании оркомитета «Победа» (подготовка к празднованию Дня Победы)</t>
  </si>
  <si>
    <r>
      <rPr>
        <u/>
        <sz val="10"/>
        <rFont val="arial"/>
        <charset val="1"/>
      </rPr>
      <t>Газета "Диалог"</t>
    </r>
    <r>
      <rPr>
        <sz val="10"/>
        <rFont val="Arial"/>
        <charset val="1"/>
      </rPr>
      <t xml:space="preserve"> https://cloud.mail.ru/public/1abS/68JaGaPry</t>
    </r>
  </si>
  <si>
    <t>15.04.26№ 14</t>
  </si>
  <si>
    <t>«Наши земляки выступили успешно!» (итоги Регионального фестиваля-конкурса народного
творчества)</t>
  </si>
  <si>
    <t>Патриотическая работа: «Герои СВО среди нас»(встреча с участником СВО
И.А. Азиатцевым в Северном колледже)</t>
  </si>
  <si>
    <t>Газета "Диалог" https://cloud.mail.ru/public/Qg9q/eyFZokQE9</t>
  </si>
  <si>
    <t>22.04.26 № 15</t>
  </si>
  <si>
    <t>«Единство народов – сила России!» (акция «Библионочь-2026» в МЦГБ им. И. Федосовой)</t>
  </si>
  <si>
    <t>Творчество:«Вдохновение эпосом «Калевала» ( об О.В. Ромазановой как о художнике)</t>
  </si>
  <si>
    <t>«10 интересных фактов об эпосе «Калевала»</t>
  </si>
  <si>
    <t>Газета "Диалог"  https://cloud.mail.ru/public/Q7Cz/93Wpi3U7c</t>
  </si>
  <si>
    <t>29.04.26 № 16</t>
  </si>
  <si>
    <t>Памятные даты военной истории России. Май</t>
  </si>
  <si>
    <t>«Чернобыль: горькая память и вечная боль»</t>
  </si>
  <si>
    <t>Акция «Библионочь-2026» в БСО</t>
  </si>
  <si>
    <t>Газета "Диалог" https://cloud.mail.ru/public/Vrw8/oa7xLESDT</t>
  </si>
  <si>
    <t>06.05.26 № 17</t>
  </si>
  <si>
    <t>Фестиваль детского творчества: «Вместе целая страна»</t>
  </si>
  <si>
    <r>
      <rPr>
        <u/>
        <sz val="10"/>
        <rFont val="arial"/>
        <charset val="1"/>
      </rPr>
      <t>Газета "Диалог"</t>
    </r>
    <r>
      <rPr>
        <sz val="10"/>
        <rFont val="Arial"/>
        <charset val="1"/>
      </rPr>
      <t xml:space="preserve"> https://cloud.mail.ru/public/Vrw8/oa7xLESDT</t>
    </r>
  </si>
  <si>
    <t>«Телемост дружбы» (ко Дню коренных малочисленных народов России)</t>
  </si>
  <si>
    <t>Память: «Слово об Учителе» (о В.И. Мышевой из Повенца)</t>
  </si>
  <si>
    <t>Газета "Диалог"   https://cloud.mail.ru/public/tYJK/Gkgb9k2xN</t>
  </si>
  <si>
    <t>13.05.26 № 18</t>
  </si>
  <si>
    <t>«Память живет в наших сердцах» (акция памяти на братском захоронении)</t>
  </si>
  <si>
    <t>«Победный май», «Чувствовать сопричастность к великому событию..» (мероприятия,
посвященные 9 Мая)</t>
  </si>
  <si>
    <t>Газета "Диалог" https://cloud.mail.ru/public/cx2N/HVC78DVGu</t>
  </si>
  <si>
    <t>20.05.26 № 19</t>
  </si>
  <si>
    <t>«Презентация сборника сказок»</t>
  </si>
  <si>
    <t>Акция  «Сад памяти»</t>
  </si>
  <si>
    <t>По следам событий: акции памяти ко Дню Победы</t>
  </si>
  <si>
    <t>Наши земляки: о ветеране ВОВ А.М. Ануковой из Повенцам</t>
  </si>
  <si>
    <t>Ко Дню музеев: «Музеи нужны и важны» (о Челмужском школьно музее)</t>
  </si>
  <si>
    <t>Газета "Диалог" https://cloud.mail.ru/public/dugS/vmASvyYVb</t>
  </si>
  <si>
    <t>27.05.26 № 20</t>
  </si>
  <si>
    <t>«Тот паренек из сердца Падан…» (вечер памяти музыканта и педагога В.Г. Савицкого)</t>
  </si>
  <si>
    <r>
      <rPr>
        <u/>
        <sz val="10"/>
        <rFont val="Cambria"/>
        <charset val="1"/>
      </rPr>
      <t>Газета "Диалог"</t>
    </r>
    <r>
      <rPr>
        <sz val="11"/>
        <rFont val="Cambria"/>
        <charset val="1"/>
      </rPr>
      <t xml:space="preserve"> </t>
    </r>
    <r>
      <rPr>
        <u/>
        <sz val="10"/>
        <rFont val="Cambria"/>
        <charset val="1"/>
      </rPr>
      <t>https://cloud.mail.ru/public/R7fL/2s3qsyx3E</t>
    </r>
  </si>
  <si>
    <t>03.06.26 № 21</t>
  </si>
  <si>
    <t>Фестиваль: «Сияй с Онего»-2026»</t>
  </si>
  <si>
    <r>
      <rPr>
        <u/>
        <sz val="10"/>
        <rFont val="arial"/>
        <charset val="1"/>
      </rPr>
      <t>Газета "Диалог"</t>
    </r>
    <r>
      <rPr>
        <sz val="10"/>
        <rFont val="Arial"/>
        <charset val="1"/>
      </rPr>
      <t xml:space="preserve"> https://cloud.mail.ru/public/SryF/SJFrLdT6f</t>
    </r>
  </si>
  <si>
    <t>10.06.26 № 22</t>
  </si>
  <si>
    <t>Патриотическое воспитание: «Урок мужества с участником СВО» (встреча с Е.И. Шелепень в МСОШ им. А. Фанягина)</t>
  </si>
  <si>
    <t>Газета "Диалог" https://cloud.mail.ru/public/SryF/SJFrLdT6f</t>
  </si>
  <si>
    <t>Народный праздник: «Троица. У нас в Юккогубе»</t>
  </si>
  <si>
    <t>Память: «Павший воен обрел покой в храме»</t>
  </si>
  <si>
    <t>Газета "Диалог"   https://cloud.mail.ru/public/fonc/QS5pyCu5V</t>
  </si>
  <si>
    <t>17.06.26 № 23</t>
  </si>
  <si>
    <t>«Зарница» учит не сдаваться</t>
  </si>
  <si>
    <t>«В Дни Карелии и России» (прошедшие мероприятия)</t>
  </si>
  <si>
    <t>Наша история: «Медвежьегорский театр комедии в 1941 г.»</t>
  </si>
  <si>
    <t>Газета "Диалог" https://cloud.mail.ru/public/ak4d/mB3i4zsrZ</t>
  </si>
  <si>
    <t>24.06.26 № 24</t>
  </si>
  <si>
    <t>«Пока помним – жива связь времен», «Свеча памяти» (акция «Свеча памяти»
прошла в Повенце и Медвежьегорске)</t>
  </si>
  <si>
    <t>23 июня – день освобождения Медвежьегорска</t>
  </si>
  <si>
    <t>Официальная группа Администрации муниципального образования «Медвежьегорский муниципальный район» в социальной сети «Вконтакте» https://vk.com/wall-161190010_35135</t>
  </si>
  <si>
    <t>турнир по волейболу среди любительских команд в формате 4+2, посвящённый Дню города!</t>
  </si>
  <si>
    <t>Официальная группа Администрации муниципального образования «Медвежьегорский муниципальный район» в социальной сети «Вконтакте»https://vk.com/wall-161190010_35098 </t>
  </si>
  <si>
    <t>82‑я годовщина освобождения города от фашистских захватчиков</t>
  </si>
  <si>
    <t>Официальная группа Администрации муниципального образования «Медвежьегорский муниципальный район» в социальной сети «Вконтакте»https://vk.com/wall-161190010_35016</t>
  </si>
  <si>
    <t>Сквер памяти в Медвежьегорске</t>
  </si>
  <si>
    <t>Официальная группа Администрации муниципального образования «Медвежьегорский муниципальный район» в социальной сети «Вконтакте» https://vk.com/wall-161190010_35003 </t>
  </si>
  <si>
    <t>день освобождения Медвежьегорска</t>
  </si>
  <si>
    <t>Официальная группа Администрации муниципального образования «Медвежьегорский муниципальный район» в социальной сети «Вконтакте»https://vk.com/wall-84211575_4748 </t>
  </si>
  <si>
    <t>свеча памяти</t>
  </si>
  <si>
    <t>Официальная группа Администрации муниципального образования «Медвежьегорский муниципальный район» в социальной сети «Вконтакте»https://vk.com/wall-161190010_34985 </t>
  </si>
  <si>
    <t>минута молчания</t>
  </si>
  <si>
    <t>Официальная группа Администрации муниципального образования «Медвежьегорский муниципальный район» в социальной сети «Вконтакте»https://vk.com/wall-161190010_34966 </t>
  </si>
  <si>
    <t>акция «Свеча Памяти»</t>
  </si>
  <si>
    <t>Официальная группа Администрации муниципального образования «Медвежьегорский муниципальный район» в социальной сети «Вконтакте»https://vk.com/wall-161190010_34965 </t>
  </si>
  <si>
    <t>акции "Свеча памяти".</t>
  </si>
  <si>
    <t>Официальная группа Администрации муниципального образования «Медвежьегорский муниципальный район» в социальной сети «Вконтакте» https://vk.com/wall-161190010_34964 </t>
  </si>
  <si>
    <t>Официальная группа Администрации муниципального образования «Медвежьегорский муниципальный район» в социальной сети «Вконтакте» https://vk.com/wall-84211575_4745 </t>
  </si>
  <si>
    <t>«Зажигая свечи памяти: помним. Скорбим. Благодарим»</t>
  </si>
  <si>
    <t>Официальная группа Администрации муниципального образования «Медвежьегорский муниципальный район» в социальной сети «Вконтакте» https://vk.com/wall-161190010_34960 </t>
  </si>
  <si>
    <t>«МедиаПритяжение»</t>
  </si>
  <si>
    <t>Официальная группа Администрации муниципального образования «Медвежьегорский муниципальный район» в социальной сети «Вконтакте»  https://vk.com/wall-161190010_34952 </t>
  </si>
  <si>
    <t>Огонь Памяти</t>
  </si>
  <si>
    <t>Официальная группа Администрации муниципального образования «Медвежьегорский муниципальный район» в социальной сети «Вконтакте»https://vk.com/wall-161190010_34949 </t>
  </si>
  <si>
    <t>заседание Консультативного совета по реализации национальной политики и развитию государственно-конфессиональных отношений</t>
  </si>
  <si>
    <t>Официальная группа Администрации муниципального образования «Медвежьегорский муниципальный район» в социальной сети «Вконтакте»https://vk.com/wall-161190010_34942</t>
  </si>
  <si>
    <t>«В сердцах храним мы память»</t>
  </si>
  <si>
    <t>Официальная группа Администрации муниципального образования «Медвежьегорский муниципальный район» в социальной сети «Вконтакте»https://vk.com/wall-161190010_34938</t>
  </si>
  <si>
    <t>Официальная группа Администрации муниципального образования «Медвежьегорский муниципальный район» в социальной сети «Вконтакте»https://vk.com/wall-161190010_34876</t>
  </si>
  <si>
    <t>«Юный архивист-2026»</t>
  </si>
  <si>
    <t>Официальная группа Администрации муниципального образования «Медвежьегорский муниципальный район» в социальной сети «Вконтакте»https://vk.com/wall-161190010_34870</t>
  </si>
  <si>
    <t>заседание Антинаркотической комиссии</t>
  </si>
  <si>
    <t>Официальная группа Администрации муниципального образования «Медвежьегорский муниципальный район» в социальной сети «Вконтакте»https://vk.com/wall-71375906_139</t>
  </si>
  <si>
    <t>19-й межрегиональный турнир по большому теннису памяти В.И. Никифорова</t>
  </si>
  <si>
    <t>Официальная группа Администрации муниципального образования «Медвежьегорский муниципальный район» в социальной сети «Вконтакте»https://vk.com/wall-71375906_144</t>
  </si>
  <si>
    <t>межрегиональный турнир памяти В.И. Никифорова</t>
  </si>
  <si>
    <t>Официальная группа Администрации муниципального образования «Медвежьегорский муниципальный район» в социальной сети «Вконтакте»https://vk.com/wall-161190010_34758</t>
  </si>
  <si>
    <t>Всероссийской акции «Российский триколор»</t>
  </si>
  <si>
    <t xml:space="preserve">Официальная группа Администрации муниципального образования «Медвежьегорский муниципальный район» в социальной сети «Вконтакте»https://vk.com/wall-161190010_34754  </t>
  </si>
  <si>
    <t>Официальная группа Администрации муниципального образования
«Медвежьегорский муниципальный район» в социальной сети «Вконтакте» https://vk.com/wall-161190010_34723</t>
  </si>
  <si>
    <t>«Заница 2.0»</t>
  </si>
  <si>
    <t>Официальная группа Администрации муниципального
образования «Медвежьегорский муниципальный район» в социальной сети «Вконтакте» https://vk.com/wall-84211575_4737</t>
  </si>
  <si>
    <t>«Основы религиозных культур и светской этики»</t>
  </si>
  <si>
    <t>Официальная группа Администрации муниципального образования «Медвежьегорский муниципальный район» в социальной сети «Вконтакте»https://vk.com/wall15559321_15105 </t>
  </si>
  <si>
    <t>XVI Форум женщин </t>
  </si>
  <si>
    <t>Официальная группа Администрации муниципального образования «Медвежьегорский муниципальный район» в социальной сети «Вконтакте»https://vk.com/wall-84211575_4723 </t>
  </si>
  <si>
    <t>«Воин, защищавший наш город, теперь в храме»</t>
  </si>
  <si>
    <t>Официальная группа Администрации муниципального образования «Медвежьегорский муниципальный район» в социальной сети «Вконтакте»https://vk.com/wall-84211575_4717  </t>
  </si>
  <si>
    <t>Официальная группа Администрации муниципального образования «Медвежьегорский муниципальный район» в социальной сети «Вконтакте»https://vk.com/wall-161190010_34557</t>
  </si>
  <si>
    <t>день защиты детей, п.Пиндуши    </t>
  </si>
  <si>
    <t>Официальная группа Администрации муниципального образования «Медвежьегорский муниципальный район» в социальной сети «Вконтакте»https://vk.com/wall-161190010_34556</t>
  </si>
  <si>
    <t>Открытие отделения Карельской Ассоциации ветеранов СВО в Медвежьегорске!    </t>
  </si>
  <si>
    <t>Официальная группа Администрации муниципального образования «Медвежьегорский муниципальный район» в социальной сети «Вконтакте»https://vk.com/wall-161190010_34530</t>
  </si>
  <si>
    <t>День работника культуры Республики Карелия   </t>
  </si>
  <si>
    <t>Официальная группа Администрации муниципального образования «Медвежьегорский муниципальный район» в социальной сети «Вконтакте»https://vk.com/wall-161190010_34524 </t>
  </si>
  <si>
    <t>31.05.2026      </t>
  </si>
  <si>
    <t>Официальная группа Администрации муниципального образования «Медвежьегорский муниципальный район» в социальной сети «Вконтакте»https://vk.com/wall-161190010_34443</t>
  </si>
  <si>
    <t>«Зарница 2.0»      </t>
  </si>
  <si>
    <t>Официальная группа Администрации муниципального образования «Медвежьегорский муниципальный район» в социальной сети «Вконтакте»https://vk.com/wall-71375906_136https://vk.com/wall-71375906_137 </t>
  </si>
  <si>
    <t>Межрегиональный теннисный турнир памяти В.И. Никифорова      </t>
  </si>
  <si>
    <t>Официальная группа Администрации муниципального образования «Медвежьегорский муниципальный район» в социальной сети «Вконтакте»https://vk.com/wall-161190010_34402</t>
  </si>
  <si>
    <t>Зарница 2.0       </t>
  </si>
  <si>
    <t>Официальная группа Администрации муниципального образования «Медвежьегорский муниципальный район» в социальной сети «Вконтакте»https://vk.com/wall-161190010_34382</t>
  </si>
  <si>
    <t>Официальная группа Администрации муниципального образования «Медвежьегорский муниципальный район» в социальной сети «Вконтакте»https://vk.com/wall-161190010_34332</t>
  </si>
  <si>
    <t>День пионерии</t>
  </si>
  <si>
    <t>Официальная группа Администрации муниципального образования «Медвежьегорский муниципальный район» в социальной сети «Вконтакте»https://vk.com/wall-161190010_34320</t>
  </si>
  <si>
    <t>Международном вокальном конкурсе «На крыльях успеха»</t>
  </si>
  <si>
    <t>Официальная группа Администрации муниципального образования «Медвежьегорский муниципальный район» в социальной сети «Вконтакте»https://vk.com/wall-161190010_34302</t>
  </si>
  <si>
    <t xml:space="preserve">17.05.2026 </t>
  </si>
  <si>
    <t>Российский Азимут 2026</t>
  </si>
  <si>
    <t>Официальная группа Администрации муниципального образования «Медвежьегорский муниципальный район» в социальной сети «Вконтакте»https://vk.com/wall-161190010_34301</t>
  </si>
  <si>
    <t>«Сияй с ОНЕГО 2026»</t>
  </si>
  <si>
    <t>Официальная группа Администрации муниципального образования «Медвежьегорский муниципальный район» в социальной сети «Вконтакте»https://vk.com/wall-84211575_4672</t>
  </si>
  <si>
    <t>«Дорога к храму»</t>
  </si>
  <si>
    <t>Официальная группа Администрации муниципального образования «Медвежьегорский муниципальный район» в социальной сети «Вконтакте»https://vk.com/wall-161190010_34285</t>
  </si>
  <si>
    <t>Официальная группа Администрации муниципального образования «Медвежьегорский муниципальный район» в социальной сети «Вконтакте»https://vk.com/wall-161190010_34202</t>
  </si>
  <si>
    <t>«Катюша» не стареет</t>
  </si>
  <si>
    <t>Официальная группа Администрации муниципального образования «Медвежьегорский муниципальный район» в социальной сети «Вконтакте»https://vk.com/wall-84211575_4659</t>
  </si>
  <si>
    <t>День Великой Победы</t>
  </si>
  <si>
    <t>Официальная группа Администрации муниципального образования «Медвежьегорский муниципальный район» в социальной сети «Вконтакте»https://vk.com/wall-84211575_4655https://vk.com/wall-161190010_34171https://vk.com/wall-161190010_34169 </t>
  </si>
  <si>
    <t>Официальная группа Администрации муниципального образования «Медвежьегорский муниципальный район» в социальной сети «Вконтакте»https://vk.com/wall-161190010_34159https://vk.com/wall-161190010_34156https://vk.com/wall-161190010_34155https://vk.com/wall-161190010_34153 </t>
  </si>
  <si>
    <t>Официальная группа Администрации муниципального образования «Медвежьегорский муниципальный район» в социальной сети «Вконтакте»https://vk.com/wall-161190010_34118</t>
  </si>
  <si>
    <t>торжественная линейка, посвящённая 81-й годовщине Победы в Великой Отечественной войне.</t>
  </si>
  <si>
    <t>Официальная группа Администрации муниципального образования «Медвежьегорский муниципальный район» в социальной сети «Вконтакте»https://vk.com/wall-161190010_34116</t>
  </si>
  <si>
    <t>Официальная группа Администрации муниципального образования «Медвежьегорский муниципальный район» в социальной сети «Вконтакте»https://vk.com/wall-161190010_34078</t>
  </si>
  <si>
    <t>В Медвежьегорске почтили память советских воинов</t>
  </si>
  <si>
    <t>Официальная группа Администрации муниципального образования «Медвежьегорский муниципальный район» в социальной сети «Вконтакте»https://vk.com/wall-84211575_4618</t>
  </si>
  <si>
    <t>торжественное вручение дипломов</t>
  </si>
  <si>
    <t>Официальная группа Администрации муниципального образования «Медвежьегорский муниципальный район» в социальной сети «Вконтакте»https://vk.com/wall-161190010_34012</t>
  </si>
  <si>
    <t>«Казачий разгуляй»</t>
  </si>
  <si>
    <t>Официальная группа Администрации муниципального образования «Медвежьегорский муниципальный район» в социальной сети «Вконтакте»https://vk.com/wall-161190010_33997</t>
  </si>
  <si>
    <t>01.05.1026</t>
  </si>
  <si>
    <t>Республиканский конкурс «Учитель года»</t>
  </si>
  <si>
    <t>Официальная группа Администрации муниципального образования «Медвежьегорский муниципальный район» в социальной сети «Вконтакте»https://vk.com/wall-161190010_33996</t>
  </si>
  <si>
    <t>Фестиваль «Родничок»</t>
  </si>
  <si>
    <t>Официальная группа Администрации муниципального образования «Медвежьегорский муниципальный район» в социальной сети «Вконтакте»https://vk.com/wall-84211575_4594</t>
  </si>
  <si>
    <t>«Театральный калейдоскоп»</t>
  </si>
  <si>
    <t>Официальная группа Администрации муниципального образования «Медвежьегорский муниципальный район» в социальной сети «Вконтакте»https://vk.com/wall-161190010_33974</t>
  </si>
  <si>
    <t>Учитель года- 2026</t>
  </si>
  <si>
    <t>Официальная группа Администрации муниципального образования «Медвежьегорский муниципальный район» в социальной сети «Вконтакте»https://vk.com/wall-161190010_33960</t>
  </si>
  <si>
    <t>«Учитель года 2026»</t>
  </si>
  <si>
    <t>Официальная группа Администрации муниципального образования «Медвежьегорский муниципальный район» в социальной сети «Вконтакте»https://vk.com/wall-161190010_33933</t>
  </si>
  <si>
    <t>Юбилейный Х Республиканский конкурс «Преемственность русских традиций»</t>
  </si>
  <si>
    <t>Официальная группа Администрации муниципального образования «Медвежьегорский муниципальный район» в социальной сети «Вконтакте»https://vk.com/wall-161190010_33927</t>
  </si>
  <si>
    <t>«Хоровая Кантилена — Казань. 2026»</t>
  </si>
  <si>
    <t>Официальная группа Администрации муниципального образования «Медвежьегорский муниципальный район» в социальной сети «Вконтакте»https://vk.com/wall-161190010_33921</t>
  </si>
  <si>
    <t>Конкурс "Имя им всем - Победа!"</t>
  </si>
  <si>
    <t>Официальная группа Администрации муниципального образования «Медвежьегорский муниципальный район» в социальной сети «Вконтакте»https://vk.com/wall-161190010_33920</t>
  </si>
  <si>
    <t>мастер‑класс по изготовлению броши из георгиевской ленты</t>
  </si>
  <si>
    <t>Официальная группа Администрации муниципального образования «Медвежьегорский муниципальный район» в социальной сети «Вконтакте»https://vk.com/wall-161190010_33917</t>
  </si>
  <si>
    <t>Фестиваль «В радуге танцев»</t>
  </si>
  <si>
    <t>Официальная группа Администрации муниципального образования «Медвежьегорский муниципальный район» в социальной сети «Вконтакте»https://vk.com/wall-161190010_33908</t>
  </si>
  <si>
    <t>«Свеча блиндажная»</t>
  </si>
  <si>
    <t>Официальная группа Администрации муниципального образования «Медвежьегорский муниципальный район» в социальной сети «Вконтакте»https://vk.com/wall-161190010_33879</t>
  </si>
  <si>
    <t>Официальная группа Администрации муниципального образования «Медвежьегорский муниципальный район» в социальной сети «Вконтакте»https://vk.com/wall-161190010_33826</t>
  </si>
  <si>
    <t>Республиканский конкурс  «Теперь я это знаю!»</t>
  </si>
  <si>
    <t>Официальная группа Администрации муниципального образования «Медвежьегорский муниципальный район» в социальной сети «Вконтакте»https://vk.com/wall-161190010_33822</t>
  </si>
  <si>
    <t>Всероссийская акция «Библиосумерки – 2026»</t>
  </si>
  <si>
    <t>Официальная группа Администрации муниципального образования «Медвежьегорский муниципальный район» в социальной сети «Вконтакте»https://vk.com/wall-161190010_33735</t>
  </si>
  <si>
    <t>Международный конкурс инструментального исполнительства</t>
  </si>
  <si>
    <t>Официальная группа Администрации муниципального образования «Медвежьегорский муниципальный район» в социальной сети «Вконтакте»https://vk.com/wall-161190010_33726</t>
  </si>
  <si>
    <t>Параплавец и путешественница Шолпана Зиганшина</t>
  </si>
  <si>
    <t>Официальная группа Администрации муниципального образования «Медвежьегорский муниципальный район» в социальной сети «Вконтакте»https://vk.com/wall-161190010_33706</t>
  </si>
  <si>
    <t>Патриотический концерт к весеннему призыву</t>
  </si>
  <si>
    <t>Официальная группа Администрации муниципального образования «Медвежьегорский муниципальный район» в социальной сети «Вконтакте»https://vk.com/wall-161190010_33658</t>
  </si>
  <si>
    <t>XXXI Межрегиональная открытая научно-исследовательская конференция обучающихся «Будущее Карелии»    </t>
  </si>
  <si>
    <t> Официальная группа Администрации муниципального образования «Медвежьегорский муниципальный район» в социальной сети «Вконтакте»https://vk.com/wall-161190010_33621 </t>
  </si>
  <si>
    <t>Посылки для наших воинов в зону СВО </t>
  </si>
  <si>
    <t>Официальная группа Администрации муниципального образования «Медвежьегорский муниципальный район» в социальной сети «Вконтакте»https://vk.com/wall-161190010_33617</t>
  </si>
  <si>
    <t>«Сети Победы»   </t>
  </si>
  <si>
    <t>Официальная группа Администрации муниципального образования «Медвежьегорский муниципальный район» в социальной сети «Вконтакте»https://vk.com/wall-161190010_33612</t>
  </si>
  <si>
    <t>Всероссийском конкурсе исполнительского искусства «СТУПЕНИ МАСТЕРСТВА»</t>
  </si>
  <si>
    <t>Официальная группа Администрации муниципального образования «Медвежьегорский муниципальный район» в социальной сети «Вконтакте»https://vk.com/wall-161190010_33609</t>
  </si>
  <si>
    <t>V ежегодный турнир по дзюдо памяти Заслуженного тренера Республики Карелия Алексеева Г.А</t>
  </si>
  <si>
    <t>Официальная группа Администрации муниципального образования «Медвежьегорский муниципальный район» в социальной сети «Вконтакте»https://vk.com/wall-161190010_33583</t>
  </si>
  <si>
    <t>«Юнармейская доблесть» III степени!</t>
  </si>
  <si>
    <t>Официальная группа Администрации муниципального образования «Медвежьегорский муниципальный район» в социальной сети «Вконтакте»https://vk.com/wall-161190010_33570</t>
  </si>
  <si>
    <t>День космонавтики</t>
  </si>
  <si>
    <t>Официальная группа Администрации муниципального образования «Медвежьегорский муниципальный район» в социальной сети «Вконтакте»https://vk.com/wall-161190010_33561</t>
  </si>
  <si>
    <t>Пиломатериалы для наших на СВО</t>
  </si>
  <si>
    <t>Официальная группа Администрации муниципального образования «Медвежьегорский муниципальный район» в социальной сети «Вконтакте»https://vk.com/wall-161190010_33546 </t>
  </si>
  <si>
    <t>10.04.2026    </t>
  </si>
  <si>
    <t>«Семейное музицирование»    </t>
  </si>
  <si>
    <t>Официальная группа Администрации муниципального образования «Медвежьегорский муниципальный район» в социальной сети «Вконтакте»https://vk.com/wall-161190010_33464</t>
  </si>
  <si>
    <t>IX Региональный фестиваль-конкурс народного творчества людей старшего поколения состоялся</t>
  </si>
  <si>
    <t>Официальная группа Администрации муниципального образования «Медвежьегорский муниципальный район» в социальной сети «Вконтакте»https://vk.com/wall-161190010_33405  </t>
  </si>
  <si>
    <t>Межрегиональная конференция «Будущее Карелии»</t>
  </si>
  <si>
    <t>Официальная группа Администрации муниципального образования «Медвежьегорский муниципальный район» в социальной сети «Вконтакте»https://vk.com/wall-161190010_33391 </t>
  </si>
  <si>
    <t>В ОСП ГАПОУ РК «Северный колледж» в г. Медвежьегорск на постоянной основе проходят встречи</t>
  </si>
  <si>
    <t>Официальная страница главы Администрации муниципального образования «Медвежьегорский муниципальный район» в социальной сети «Вконтакте»https://vk.ru/wall863330236_2662</t>
  </si>
  <si>
    <t>Сессия</t>
  </si>
  <si>
    <t>Официальная страница главы Администрации муниципального образования «Медвежьегорский муниципальный район» в социальной сети «Вконтакте»https://vk.ru/wall863330236_2656 </t>
  </si>
  <si>
    <t>Открытие мемориальная доски в память о героях Медвежьегорской оперативной группы НКВД КФССР 1941 года</t>
  </si>
  <si>
    <t>Официальная страница главы Администрации муниципального образования «Медвежьегорский муниципальный район» в социальной сети «Вконтакте»https://vk.ru/wall863330236_2616  </t>
  </si>
  <si>
    <t> День Республики Карелия</t>
  </si>
  <si>
    <t>Официальная страница главы Администрации муниципального образования «Медвежьегорский муниципальный район» в социальной сети «Вконтакте»https://vk.ru/wall863330236_2573 </t>
  </si>
  <si>
    <t xml:space="preserve">13.05.2026 </t>
  </si>
  <si>
    <t xml:space="preserve">Встреча с родными СВО </t>
  </si>
  <si>
    <t>Официальная страница главы Администрации муниципального образования «Медвежьегорский муниципальный район» в социальной сети «Вконтакте»https://vk.ru/wall863330236_2479 </t>
  </si>
  <si>
    <t>Муниципальная школа</t>
  </si>
  <si>
    <t>Изготовление и распространение памяток (информационных листов)</t>
  </si>
  <si>
    <t>г. Медвежьегорск Во время проведения мероприятий, посвященных символу Победы  - Георгиевской ленточке 1-9 мая 2026 года</t>
  </si>
  <si>
    <t xml:space="preserve">Изготовление и распространение памяток (информационных листов)  о значении цветов карельского флага.     </t>
  </si>
  <si>
    <t>г. Медвежьегорск Во время проведения мероприятий, посвященных Дню Республики Карелия 8 июня 2026 года.</t>
  </si>
  <si>
    <r>
      <rPr>
        <sz val="11"/>
        <rFont val="Cambria"/>
        <charset val="1"/>
      </rPr>
      <t xml:space="preserve">Изготовление и распространение памяток </t>
    </r>
    <r>
      <rPr>
        <i/>
        <sz val="11"/>
        <rFont val="Cambria"/>
        <charset val="1"/>
      </rPr>
      <t>(информационных листов)</t>
    </r>
    <r>
      <rPr>
        <sz val="11"/>
        <rFont val="Cambria"/>
        <charset val="1"/>
      </rPr>
      <t xml:space="preserve"> о значении цветов российского флага.                                       </t>
    </r>
  </si>
  <si>
    <t>г. Медвежьегорск Во время проведения мероприятий, посвященных Дню России 12 июня 2026  года.</t>
  </si>
  <si>
    <t>Консультативный  совет по реализации национальной политики и развитию государственно-конфессиональных отношений на территории Медвежьегорского муниципального округа</t>
  </si>
  <si>
    <t>1.       О проведении этнокультурных и религиозных праздников на территории муниципального округа в 2026 году и участие в аналогичных мероприятиях разного уровня. 
2.       О миграционной ситуации на территории Медвежьегорского муниципального
округа,   о принятии необходимых мер для
предотвращения нелегальной миграции.</t>
  </si>
  <si>
    <t xml:space="preserve">Стафейкова Галина ПетровнаНикулина Ирина Геннадиевна </t>
  </si>
  <si>
    <t>Музейные занятия</t>
  </si>
  <si>
    <t>Ребята погрузились в мир традиций Карелии через просмотр видеороликов от проекта "Знание":  «Карелы: древние традиции, памятники и культура в одном видео!»«Вепсы: удивительный народ Карелии – язык, культура, кухня» А затем началось самое интересное! Школьники разгадывали «Карельские загадки» в формате БИНГО  Вместо скучной теории – живая игра, азарт и настоящий командный дух!                 https://vk.ru/club112476253?w=wall-112476253_8964 </t>
  </si>
  <si>
    <t>МК «Рисунок на выбор»</t>
  </si>
  <si>
    <t>https://vk.com/medgoradk?z=photo-60415432_457253821%2Fwall-60415432_12393 Художественно- эстетическое занятие</t>
  </si>
  <si>
    <t>Центр этнокультурного образования «Визит-центр» г. Медвежьегорска</t>
  </si>
  <si>
    <t>Выставка «Звуки карельской деревни»</t>
  </si>
  <si>
    <t>https://vk.com/club218297167?z=photo-218297167_457240523%2Fwall-218297167_876 Интерактивная музыкальная выставка</t>
  </si>
  <si>
    <t>занятие «Кижские колокола»</t>
  </si>
  <si>
    <t>https://vk.com/club218297167?z=photo-218297167_457240528%2Fwall-218297167_877 занятие</t>
  </si>
  <si>
    <t>«Сказки карельского леса»</t>
  </si>
  <si>
    <t>https://vk.com/club218297167?z=photo-218297167_457240539%2Fwall-218297167_878 занятие</t>
  </si>
  <si>
    <t>Квест-игра, посвященная Дню Карелии«По следам Калевалы»</t>
  </si>
  <si>
    <t>https://vk.com/club218297167?z=photo-15638903_457269949%2Fwall-15638903_24445Квест-игра</t>
  </si>
  <si>
    <t>МК  по раскрашиванию гипсовых фигурок на День города «</t>
  </si>
  <si>
    <t>https://vk.com/medgoradk?z=photo-15638903_457270510%2Fwall-15638903_24690 Художественно- эстетическое занятие</t>
  </si>
  <si>
    <t>МКОУ «Пиндушская средняя общеобразовательная школа имени Григория Исакова»</t>
  </si>
  <si>
    <t>МКОУ «Пиндушская средняя общеобразовательная школа имени Григория Исакова», МКОУ Медвежьегорского района «Повенецкая средняя общеобразовательная школа», МКОУ Медвежьегорского района «Шуньгская основная общеобразовательная школа»,МКОУ Медвежьегорского района «Великогубская средняя общеобразовательная школа», МКОУ Медвежьегорского района "Сосновская основная общеобразовательная школа",МКОУ Медвежьегорского района «Паданская основная общеобразовательная школа имени И.А. Григорьева»</t>
  </si>
  <si>
    <t>МКОУ Медвежьегорскогорайона «Великогубская средняя общеобразовательная школа», МКОУ Медвежьегорскогорайона «Повенецкая средняя общеобразовательная школа»</t>
  </si>
  <si>
    <t>Вокальная группы "Шойтоне"</t>
  </si>
  <si>
    <t>«Библиотечно - досуговый центр «Сегозерье» п. Ахвенламби (общественная инициатива)</t>
  </si>
  <si>
    <t>«Сударушка»</t>
  </si>
  <si>
    <t>60-80</t>
  </si>
  <si>
    <t>МКУ «Центр оказания услуг» с. Великая Губа</t>
  </si>
  <si>
    <t>«Кружева»</t>
  </si>
  <si>
    <t>Танцевальный коллектив «Юна» (русские и карельские народные танцы)</t>
  </si>
  <si>
    <t>16-17 лет</t>
  </si>
  <si>
    <t>Танцевальный коллектив «Арабески» (русские и карельские народные танцы)</t>
  </si>
  <si>
    <t>30-60 лет</t>
  </si>
  <si>
    <t>Образцовый детский коллектив художественного творчества Республики Карелия» детский ансамбль кантелистов «Звучащий короб»</t>
  </si>
  <si>
    <t xml:space="preserve">8-15 лет </t>
  </si>
  <si>
    <t>МБУ ДО "Медвежьегорская детская ШИ"</t>
  </si>
  <si>
    <t xml:space="preserve">Ансамбль народных инструментов "Реченька" </t>
  </si>
  <si>
    <t xml:space="preserve">Танцевальный коллектив «Заонежская задумка» </t>
  </si>
  <si>
    <t>8-18</t>
  </si>
  <si>
    <t>МКУК «Толвуйский библиотечно-досуговый центр»</t>
  </si>
  <si>
    <t xml:space="preserve">Ткацкая мастерская «Уют Заонежья» </t>
  </si>
  <si>
    <t>60+</t>
  </si>
  <si>
    <t>Вокальная группа "Лумбушанка"</t>
  </si>
  <si>
    <t>50+</t>
  </si>
  <si>
    <t>«Живая водица»</t>
  </si>
  <si>
    <t>50-80 лет</t>
  </si>
  <si>
    <t>МАУ "Медвежьегорский ГЦКиД"</t>
  </si>
  <si>
    <t> «Традиции колокольного звона кижских звонарей»</t>
  </si>
  <si>
    <t>https://vk.com/wall-84211575_4546Тематическая встреча в рамках Духовно-просветительского проекта «Дорога к храму» Так ребята узнали, что такое благовест, трезвон, перезвон, перебор. Погрузились в историю колокольного звона на Русском Севере. Услышали звучание кижских колоколов и обсудили роль колокольного звона в духовной и общественной жизни. С помощью диатонических колокольчиков подростки примерили на себя роль звонарей, исполнив знаменитую композицию «Под небом голубым».</t>
  </si>
  <si>
    <t> 26</t>
  </si>
  <si>
    <r>
      <rPr>
        <sz val="10"/>
        <rFont val="Cambria"/>
        <charset val="1"/>
      </rPr>
      <t>Приход Храма святителя Николая Карелия п. Повенец, Администрация округа, Медвежьегорская СОШ имени Александра Фанягина,</t>
    </r>
    <r>
      <rPr>
        <sz val="10"/>
        <rFont val="Arial"/>
        <charset val="1"/>
      </rPr>
      <t>Визит-центр Медвежьегорского округа</t>
    </r>
  </si>
  <si>
    <t>Экскурсия в Храм «Светлая Пасха»</t>
  </si>
  <si>
    <t>https://vk.com/wall84211575_4560Ребята встретились с настоятелем, который рассказал им о том, что Пасха - древний праздник: его отмечают более 2000 лет.</t>
  </si>
  <si>
    <t xml:space="preserve">Приход Храма святителя Николая Карелия п. Повенец, Администрация округа, Повенецкая СОШ, Повенецкий д/с </t>
  </si>
  <si>
    <t> «Светлая Пасха»</t>
  </si>
  <si>
    <t>https://vk.com/wall-84211575_4588 Конкурс рисунков для детей из Повенецкой коррекционной школы.</t>
  </si>
  <si>
    <r>
      <rPr>
        <sz val="10"/>
        <rFont val="Cambria"/>
        <charset val="1"/>
      </rPr>
      <t>Приход Храма святителя Николая Карелия п. Повенец, Повенецкая</t>
    </r>
    <r>
      <rPr>
        <sz val="10"/>
        <color rgb="FF000000"/>
        <rFont val="Arial"/>
        <charset val="1"/>
      </rPr>
      <t>коррекционная СОШ №18.</t>
    </r>
  </si>
  <si>
    <t>Фомино воскресенье.</t>
  </si>
  <si>
    <t>https://vk.com/wall-101205819_3073Концерт в храме женского камерного хора«Лира»</t>
  </si>
  <si>
    <t>Приход церкви Рождества Пресвятой богородицы в д. Лумбуши, МКУК «Пиндушский БДЦ»</t>
  </si>
  <si>
    <t>"Свет Пасхи"</t>
  </si>
  <si>
    <t>Театрализованный концерт прошёл  в Пиндушском БДЦ</t>
  </si>
  <si>
    <t>Акция «Сад памяти Героям СВО»</t>
  </si>
  <si>
    <t>https://vk.com/wall-84211575_4685Торжественная церемония высадки деревьев в рамках создания Садов памяти героев</t>
  </si>
  <si>
    <t>Администрация округа,  приход Храма святителя Николая п. Повенец, НКО округа</t>
  </si>
  <si>
    <t> «Сияй с „Онего“ — 2026»</t>
  </si>
  <si>
    <t>16-17 мая</t>
  </si>
  <si>
    <t>https://vk.com/wall-84211575_4688https://vk.com/wall-84211575_4689Участие в фестивале ‑ соревнованиипо бальным и спортивным танцам</t>
  </si>
  <si>
    <t>Администрация округа,  МАУ «Медвежьегорский ГЦК и Д», приход Храма святителя Николая п. Повенец, НКО округа</t>
  </si>
  <si>
    <t>«От храма к книге»</t>
  </si>
  <si>
    <t>https://vk.com/wall-84211575_4701Посещение выставки книг из Музея Библии из Санкт-Петербурга.</t>
  </si>
  <si>
    <t>МАУ «Медвежьегорский ГЦК и Д», приход Храма святителя Николая п. Повенец, отряд «Волонтеры Победы» СОШ имени Александра Фанягина</t>
  </si>
  <si>
    <t>"Маленький принц"</t>
  </si>
  <si>
    <t>https://vk.com/wall-101205819_3189Мини-спектакль по мотивам книги Антуана де Сент-Экзюпери</t>
  </si>
  <si>
    <t>https://vk.com/wall-101205819_3197Мини-спектакль по мотивам книги Антуана де Сент-Экзюпери. В постановке была задействована воскресная школа, а также другие ребята </t>
  </si>
  <si>
    <t>Приход церкви Рождества Пресвятой богородицы в д. Лумбуши,ГБСУ СО "Медвежьегорский ПНИ" </t>
  </si>
  <si>
    <t>«Праздник детства»</t>
  </si>
  <si>
    <t xml:space="preserve">https://vk.com/wall-84211575_4717https://vk.com/wall-84211575_4710 Традиционный детский праздник прошёл на территории храма свт. Николая пос. Повенец </t>
  </si>
  <si>
    <t xml:space="preserve">Приход Храма святителя Николая п. Повенец, администрация округа  МАУ «Медвежьегорский ГЦК и Д». </t>
  </si>
  <si>
    <t>«Никто не забыт – ничто не забыто!»</t>
  </si>
  <si>
    <t>https://vk.com/wall-84211575_4723В храме святителя Николая в Повенце произошла встреча, которая заставляет сердце сжиматься, а душу — замирать в благоговейной тишине.Настоятель храма протоиерей Роман Соболев встретился с представителями поискового отряда «Медвежка» и учащимися Повенецкой средней общеобразовательной школы. Также на встрече присутствовали дети из движения «Первых» вместе со своим руководителем Юлией Смирновой — юные патриоты, для которых память о войне не пустой звук, а живая боль и благодарность. В мероприятии также приняла участие Анна Васильевна Ковина — педагог-организатор Повенецкой СОШ.Но главным участником этой встречи был тот, кто не мог произнести ни слова — боец Красной армии, павший при обороне Медвежьегорска в далёком 1941 году.</t>
  </si>
  <si>
    <t>Приход Храма святителя Николая п. Повенец, поисковый отряд «Медвежка», МКОУ «Повенецкая СОШ»</t>
  </si>
  <si>
    <r>
      <rPr>
        <b/>
        <sz val="10"/>
        <rFont val="Cambria"/>
        <charset val="1"/>
      </rPr>
      <t>II этап</t>
    </r>
    <r>
      <rPr>
        <sz val="10"/>
        <rFont val="Cambria"/>
        <charset val="1"/>
      </rPr>
      <t xml:space="preserve"> 19-го межрегионального турнир по большому теннису памяти В.И. Никифорова. </t>
    </r>
  </si>
  <si>
    <t xml:space="preserve">13 - 14июня </t>
  </si>
  <si>
    <t>https://vk.com/wall-71375906_139 </t>
  </si>
  <si>
    <r>
      <rPr>
        <sz val="10"/>
        <rFont val="Cambria"/>
        <charset val="1"/>
      </rPr>
      <t>Ответственный по физической культуре и спорту Петрозаводской и Карельской епархии настоятель Храма св. Николая п. Повенец протоиерей  Роман Соболев,</t>
    </r>
    <r>
      <rPr>
        <sz val="10"/>
        <color rgb="FF000000"/>
        <rFont val="Arial"/>
        <charset val="1"/>
      </rPr>
      <t>администрация округа, МБУДО «МСШ имени Ф.М. Терентьева»</t>
    </r>
  </si>
  <si>
    <t>Участие в заседанииКонсультативного совета по реализации национальной политики и развитию государственно-конфессиональных отношений</t>
  </si>
  <si>
    <t xml:space="preserve">https://vk.com/wall-84211575_4744В заседании приняли участие:-  Дорошенко Андрей Андреевич (о. Андрей), настоятель прихода церкви Рождества Пресвятой богородицы в д. Лумбуши; - Колов Сергей Владимирович (о. Сергей),  настоятель храма Богоявления Господня д. Шуньга;- Лукьянчиков Андрей   Михайлович, пресвитер церкви Адвентисты седьмого дня г. Медвежьегорска; - Соболев Роман Юрьевич (о. Роман), настоятель храма святителя Николая. </t>
  </si>
  <si>
    <t>Администрация муниципального округа</t>
  </si>
  <si>
    <t>Акция «Свеча памяти»</t>
  </si>
  <si>
    <t>https://vk.com/wall-84211575_4745Прошла в п. Повенец, упамятного знака  героям Великой Отечественной войны, расположенного у стен Храма святителя Николая </t>
  </si>
  <si>
    <r>
      <rPr>
        <sz val="10"/>
        <rFont val="Cambria"/>
        <charset val="1"/>
      </rPr>
      <t>Приход Храма святителя Николая п. Повенец,</t>
    </r>
    <r>
      <rPr>
        <sz val="10"/>
        <color rgb="FF000000"/>
        <rFont val="Arial"/>
        <charset val="1"/>
      </rPr>
      <t>МКОУ «Повенецкой СОШ»,</t>
    </r>
  </si>
  <si>
    <t>https://vk.com/wall-84211575_4748Прошла в г. Медвежьегорске на территории братского захоронения (улица Кирова)..</t>
  </si>
  <si>
    <t>Администрация округа, Совет ветеранов войны, труда, вооружённых сил и правоохранительных органов, НКО</t>
  </si>
  <si>
    <t>День города Медвежьегорска</t>
  </si>
  <si>
    <t xml:space="preserve">27 июня </t>
  </si>
  <si>
    <t>https://vk.com/wall-84211575_4763Торжественное мероприятие открылось церемонией награждения.Протоиерей Роман Соболев присоединился к торжественной церемонии  вручил благодарственные письма людям, которые ежегодно, много лет подряд, обеспечивают безопасность приходских массовых мероприятий и тем самым вносят посильный вклад в их проведение.</t>
  </si>
  <si>
    <t>Администрация округа, МАУ «Медвежьегорский ГЦК и Д»</t>
  </si>
  <si>
    <t> Церковь Христиан Веры Евангельской г. Медвежьегорска и Медвежьегорского района</t>
  </si>
  <si>
    <t>МКОУ "Медвежьегорская СОШ им. А. Фанягина"</t>
  </si>
  <si>
    <t>МКОУ   «Пиндушская  СОШ им. Г. Исакова»</t>
  </si>
  <si>
    <t>МКОУ «Повенецкая СОШ"</t>
  </si>
  <si>
    <t>МКОУ «Чёлмужская ООШ"</t>
  </si>
  <si>
    <t>МКОУ «Шуньгская ОШ»</t>
  </si>
  <si>
    <t>МКОУ «Толвуйская СОШ»</t>
  </si>
  <si>
    <t>Медвежьегорская районная организация ветеранов войны, труда, Вооруженных сил и правоохранительных органов</t>
  </si>
  <si>
    <t>Куликов Александр Геннадьевич</t>
  </si>
  <si>
    <t>Общественная деятельность, защита экономических, трудовых, личных прав и свободу лиц старшего поколения.</t>
  </si>
  <si>
    <t>Совместная работа в совещательно – консультативных органах, созданных при администрации МО. Организация и проведение мероприятий в рамках реализации районного План мероприятий по реализации Стратегии государственной национальной политики Российской Федерации. Организация мероприятий посвящённых памятным датам военной истории России.</t>
  </si>
  <si>
    <t>Местная религиозная организация православный Приход храма святителя Николая п. Повенец Медвежьегорского района Петрозаводской и Карельской Епархии Русской Православной Церкви (Московский Патриархат</t>
  </si>
  <si>
    <t>О. Роман Соболев
 (Соболев Роман Юрьевич – настоятель</t>
  </si>
  <si>
    <t>186328, Республика Карелия, Медвежьегорский р-н, пгт. Повенец, пер. Никифоровых, д. 1
 т. 89214519113</t>
  </si>
  <si>
    <t>Религиозная деятельность Христианство
 Православие</t>
  </si>
  <si>
    <t>Совместная работа в совещательно – консультативных органах, созданных при администрации МО. Организация и проведение мероприятий, посвящённых формированию политики толерантности и межкультурной интеграции, гармонизации межэтнических и межконфессиональных отношений.
 Проект «Дорога к храму». Организация мероприятий посвящённых памятным датам военной истории России, осуществление благотворительной деятель</t>
  </si>
  <si>
    <t>Хуторское казачье общество «Екатерининское»</t>
  </si>
  <si>
    <t>Общественная деятельность
 возрождения российского казачества, защиты его прав, сохранения традиционного образа жизни, хозяйствования и культуры российского казачества.</t>
  </si>
  <si>
    <t>Совместная работа в совещательно – консультативных органах, созданных при администрации МО
 Организация мероприятий посвящённых памятным датам военной истории России</t>
  </si>
  <si>
    <t>Общественная организации карел г. Медвежьегорска</t>
  </si>
  <si>
    <t>Председатель Куйшина Татьяна Ивановна</t>
  </si>
  <si>
    <t>Общественная деятельность Сохранение и развитие карельской культуры</t>
  </si>
  <si>
    <t>Совместная работа в совещательно – консультативных органах, созданных при администрации МО, организацию мероприятий популяризующих культуру карелов</t>
  </si>
  <si>
    <t xml:space="preserve">Автономная некоммерческая организация Общество помощи ручному труду "Заонежская изба" </t>
  </si>
  <si>
    <t>Вильк Наталья Владимировна</t>
  </si>
  <si>
    <t>Общественная деятельность Сохранение и развитие русской культуры Заонежья</t>
  </si>
  <si>
    <t>Совместная работа в рамках реализации проектов Организации на территории Заонежья</t>
  </si>
  <si>
    <t>Российского движения детей и молодежи «Движение Первых» Республики Карелия в Медвежьегорском районе</t>
  </si>
  <si>
    <t>Исакова Алина Павловна (координатор)</t>
  </si>
  <si>
    <t>Общественная социально значимая деятельность, 
 развития и реализации организаторского, творческого и интеллектуального потенциала социально-активных подростков.</t>
  </si>
  <si>
    <t>Совместная работа в рамках Плана мероприятий по реализации 
 Стратегии государственной национальной политики 
 Российской Федерации на период до 2025 года в Медвежьегорском муниципальном районе 
 на 2025 год. Совместная работа по организации досуга учащихся как одного из звеньев профилактической работы. Реализации идей и проектов в сфере пропаганды 
 здорового образа жизни.</t>
  </si>
  <si>
    <t>Общественная организация Медвежьегорского района "Спортивный клуб "Дзюдо - самбо"</t>
  </si>
  <si>
    <t>186350, Республика Карелия, г. Медвежьегорск, ул. Верхняя, д. 5</t>
  </si>
  <si>
    <t>Деятельность в области физкультуры и спорта, пропаганда здорового образа жизни</t>
  </si>
  <si>
    <t>Совместная работа по организации спортивных мероприятий</t>
  </si>
  <si>
    <t>Медвежьегорское местное отделение Республиканского красного креста</t>
  </si>
  <si>
    <t>Зайкова Валентина Александровна</t>
  </si>
  <si>
    <t>186350, г. Медвежьегорск, ул. Ленина, 29/2-25
 т. 5-77-07; 89215282565</t>
  </si>
  <si>
    <t>Общественная социально значимая деятельность 
 защита жизни и здоровья человека; осуществление благотворительной деятельности.</t>
  </si>
  <si>
    <t>Совместная работа в совещательно – консультативных органах, созданных при администрации МО. Осуществление благотворительной деятельности, поддержка волонтерского движения.</t>
  </si>
  <si>
    <t>Молодежная общественная организация Волонтерский отряд «Альтаир»</t>
  </si>
  <si>
    <t xml:space="preserve">Степанова Наталья Алексеевна Якас Елена Александровна </t>
  </si>
  <si>
    <t>186352, Республика Карелия, г. Медвежьегорск, ул. Советская , 15 
 5-77-68
 e-mail: medved2@onego.ru
 (Якас Елена Александровна, тел.8-921-456-15-46)</t>
  </si>
  <si>
    <t>Совместная работа в рамках Плана мероприятий по реализации 
 Стратегии государственной национальной политики 
 Российской Федерации на период до 2025 года 
 в Медвежьегорском муниципальном районе 
 на 2025 год. 
 Совместная работа по организации досуга учащихся как одного из звеньев профилактической работы. Реализации идей и проектов в сфере пропаганды 
 здорового образа жизни.</t>
  </si>
  <si>
    <t xml:space="preserve">Волонтерский отряд "34-я «Параллель» </t>
  </si>
  <si>
    <t>Каранюк Роман Дмитриевич</t>
  </si>
  <si>
    <t>186352, Республика Карелия, г. Медвежьегорск, ул. Советская , 15 
 5-77-68 тел.8 996-112-43-95</t>
  </si>
  <si>
    <t xml:space="preserve">Волонтерский отряд «Фанягинцы» </t>
  </si>
  <si>
    <t xml:space="preserve">Герасимова Ульяна Дмитриевна </t>
  </si>
  <si>
    <t>186352, Республика Карелия, г. Медвежьегорск, ул. Советская , 15 
 5-77-68 тел.8 911-435-76-27</t>
  </si>
  <si>
    <t xml:space="preserve">Волонтёрский отряд«Благо Твори» </t>
  </si>
  <si>
    <t>--------</t>
  </si>
  <si>
    <t>п. Пиндуши, ул. Кирова, д.1 т.5-46-64
 Ps-58@mail.ru</t>
  </si>
  <si>
    <t xml:space="preserve"> Волонтёрский отряд «Рука Поддержки» </t>
  </si>
  <si>
    <t xml:space="preserve">Айдемирова Наталья Алексеевна </t>
  </si>
  <si>
    <t>186306
 Республика Карелия, Медвежьегорский район, деревня Толвуя, переулок Школьный, дом 5
 тел.8 953-541-69-63</t>
  </si>
  <si>
    <t>Волонтёрский отряд «FREE WAY»</t>
  </si>
  <si>
    <t>Заиченко Елена Васильевна</t>
  </si>
  <si>
    <t>п. Повенец, ул. Копейкина,4
 55-5-07, эл. адрес: povenschool@mail.ru тел.8 911-417-28-00</t>
  </si>
  <si>
    <t xml:space="preserve">Волонтёрский отряд «Взгляд в будущее» </t>
  </si>
  <si>
    <t>Гром Анджелика Владимировна</t>
  </si>
  <si>
    <t>186348
 Республика Карелия, Медвежьегорский район, деревня Чёлмужи, улица Гагарина, дом 60.
 тел.8 921-220-12-14</t>
  </si>
  <si>
    <t>Юнармейский отряд "Ювента" Медвежьегорской СОШ им. А. Фанягина</t>
  </si>
  <si>
    <t>Борисов Иван Игоревич</t>
  </si>
  <si>
    <t>186352, Республика Карелия, г. Медвежьегорск, ул. Советская , 15
 5-77-68
 e-mail: medved2@onego.ru
 тел.89637422232</t>
  </si>
  <si>
    <t>Общественная социально значимая деятельность, 
 всестороннее развитие и совершенствование личности детей и подростков, удовлетворение их индивидуальных потребностей в интеллектуальном, нравственном и физическом совершенствовании; 
 повышение в обществе авторитета и престижа военной службы; сохранение и приумножение патриотических традиций.</t>
  </si>
  <si>
    <t>Совместная работа в плане воспитания подрастающего поколения в духе любви и уважения к своей Родине, своему народу, подготовки к службе в Вооруженных Силах, формирования здорового образа жизни, организации активного и полезного отдыха.</t>
  </si>
  <si>
    <t>Автономная некоммерческая организации поддержки образования , культуры, науки, туризма, охраны здоровья граждан, окружающей среды «Конди» (Kondie - Медведь).</t>
  </si>
  <si>
    <t xml:space="preserve">Исакова Алина Павловна </t>
  </si>
  <si>
    <t>186352, Республика Карелия, г. Медвежьегорск, ул. Советская, 15 тел.89212232201</t>
  </si>
  <si>
    <t>Общественная социально значимая деятельность в сфере образования , культуры, науки, туризма, охраны здоровья граждан, окружающей среды. Сохранение и приумножение патриотических традиций</t>
  </si>
  <si>
    <t>Совместная работа в плане воспитания населения в духе любви и уважения к своей Родине, формирования здорового образа жизни, организации активного и полезного отдыха.</t>
  </si>
  <si>
    <t>Женсовет "Кижанка",  структурное подразделение Карельского регионального отделения Общероссийскойобщественно-государственной организации "Союз женщин России"</t>
  </si>
  <si>
    <t>Предит Марина Вениаминовна</t>
  </si>
  <si>
    <t>186352, Республика Карелия, г. Медвежьегорск, ул. Дзержинского, 6 тел.+79214570548</t>
  </si>
  <si>
    <t>Общественная деятельность, защита экономических, трудовых, личных прав и свободы  женщин, также повышение роли женщин в общественно-политической, экономической, культурной жизни.</t>
  </si>
  <si>
    <t>Совместная работа в совещательно – консультативных органах, созданных при администрации МО. Организация и проведение мероприятий в рамках реализации районного План мероприятий по реализации Стратегии государственной национальной политики Российской Федерации. Организация мероприятий посвящённых памятным датам военной истории России, государственным праздникам, организация волонтерскогй деятельности.</t>
  </si>
  <si>
    <t>Муниципальная программа «Развитие образования в Медвежьегорском
муниципальном округе» на 2026 - 2030 годы(Постановление №1120 от 15.06.2026)
Подпрограммы муниципальной программы:
1.«Повышение качества и доступности общего образования, дополнительного образования»
2.«Организация отдыха детей в каникулярное время»
3.«Способный ребенок - одаренный ребенок»
4.«Патриотическое воспитание обучающихся общеобразовательных учреждений Медвежьегорского округа»
5.«Развитие физической культуры и спорта на территории Медвежьегорского округа»
6.«Методическое сопровождение педагогов Медвежьегорского муниципального округа»</t>
  </si>
  <si>
    <t>Обеспечение доступности качественного образования в соответствии с меняющимися запросами населения и перспективными задачами социально-экономического развития Медвежьегорского муниципального округа</t>
  </si>
  <si>
    <t>Источником финансирования является средства бюджета Медвежьегорского муниципального округа.Объём финансирования носит ориентировочный характер и подлежит ежегодной корректировке при формировании и утверждении бюджета.</t>
  </si>
  <si>
    <t>Муниципальная программа «Социальная поддержка населения Медвежьегорского
муниципального округа» (Постановление №04 от 12.01.2026)
Подпрограммы муниципальной программы:
  1. Социальная поддержка семьи и детей,
  2. Социальная поддержка отдельных категорий граждан,
  3. Обеспечение жильем отдельных категорий раждан.</t>
  </si>
  <si>
    <t>Организация социальной
поддержки и повышение уровня и качества жизни отдельных категорий граждан
Медвежьегорского муниципального округа</t>
  </si>
  <si>
    <t>Источником финансирования является средства бюджета Медвежьегорского муниципального округа.Объём финансирования носит ориентировочный характер и подлежит ежегодной корректировке при формировании и утверждении бюджета</t>
  </si>
  <si>
    <r>
      <rPr>
        <b/>
        <sz val="10"/>
        <color rgb="FF000000"/>
        <rFont val="Arial"/>
        <charset val="1"/>
      </rPr>
      <t>Муниципальная программа «Развитие культуры Медвежьегорского муниципального округа»</t>
    </r>
    <r>
      <rPr>
        <i/>
        <sz val="10"/>
        <color rgb="FF000000"/>
        <rFont val="Arial"/>
        <charset val="1"/>
      </rPr>
      <t>(Постановление №01 от 12.01.2026)</t>
    </r>
    <r>
      <rPr>
        <sz val="10"/>
        <color rgb="FF000000"/>
        <rFont val="Arial"/>
        <charset val="1"/>
      </rPr>
      <t xml:space="preserve">
Подпрограммы муниципальной программы:
1.Организация библиотечного обслуживания населения Медвежьегорского муниципального округа
2.Организация культурно-досуговой деятельности в Медвежьегорском муниципальном округе
3. Организация работы по увековечиванию памяти погибших</t>
    </r>
  </si>
  <si>
    <t>Обеспечение информационных, общекультурных потребностей и запросов граждан. Создание благоприятных условий для устойчивого развития сферы культуры, укрепление и развитие ее муниципального потенциала. Обеспечение сохранности исторических объектов, увековечивание памяти погибших воинов.</t>
  </si>
  <si>
    <t>Источником финансирования является средства бюджета Медвежьегорского муниципального округа.Объём финансирования носоит ориентировочный характер и подлежит ежегодной корректировке при формировании и утверждении бюджета</t>
  </si>
  <si>
    <t>Информационная поддержка</t>
  </si>
  <si>
    <t>Деятельность НКО освещается в районной газете «Диалог», в соцсетях «В Контакте», на сайте района</t>
  </si>
  <si>
    <t>Положение о порядке сдачи имущества, находящегося в собственности муниципального образования «Медвежьегорский муниципальный район», в аренду и безвозмездное пользование, утвержденное Постановлением Администрации муниципального образования «Медвежьегорский муниципальный район» от 12.02.2010 № 160 (с изм.31.07.2023 г. № 803)</t>
  </si>
  <si>
    <t xml:space="preserve">6 - организациям предоставлены помещения в аренду и безвозмездное пользование (1.Карельская республиканская организация Общероссийской общественной организации инвалидов «Всероссийское ордена Трудового Красного знамени общество слепых» (с 01.11. 2005 г. по 01.08.2026 г. 295/05 Помещение площадью 18,7 кв.м. г. Медвежьегорск, ул. Кирова, д. 18)
 2.Медвежьегорская районная организация профсоюза работников образования (с 19.04.2011 г. по 18.04.2024 г. 51/11 Помещение площадью 16,9 кв.м. г. Медвежьегорск, ул. Дзержинского, д. 22)
 3. КРБОО «Верные друзья» (с 15.09.2017 г. по 14.09.2027 г. 64/17 Подвальные помещения, площадью 41,3 кв.м. г. Медвежьегорск, ул. Советская, д. 14 
 КРБОО «Верные друзья» с 01.08.2021 г. по 31.07.2024 г. 31/21 Подвальное помещение площадью 38,2 кв.м. г. Медвежьегорск, ул. Советская, д.14)
 4. КРО ЛДПР (с 01.11.2023 г. по 31.10.2028 г. 12/17 Помещение площадью 34,3 кв.м. г. Медвежьегорск, ул.Дзержинского , д. 22)
 5.КРО организация охотников и рыболовов (с 01.12.2017 г. по 30.11.2027 г. 71/17 Помещение площадью 18,7 кв.м. г. Медвежьегорск, ул. Кирова, д. 18)
 6. Повенецкая местная общественная организация «Спортивный клуб Повенец» (с 01.05.2019 г. по 30.04.2027г. 16/19 Здание (кадастровый номер 10:13:0070103:245), наименование: ангар, площадь 865,1 кв.м. пгт. Повенец, ул. Калинина, д. 20А)
 10- организациям помещения предоставлялось для проведения разовых мероприятий. </t>
  </si>
  <si>
    <t>Методическая и консультационная поддержка</t>
  </si>
  <si>
    <t> В отчетном периоде было проведены консультации и встречи с представителями НКО по вопросам проведения массовых мероприятий</t>
  </si>
  <si>
    <t>Постановление №394 от 25.06.2018 «Об утверждении Положения об Общественном совете 
 Медвежьегорского района»</t>
  </si>
  <si>
    <t>Объединение усилий граждан, некоммерческих организаций и органов местного самоуправления района в решении вопросов общественно - политического и социально-экономического развития района; - развитие конструктивного диалога и социального партнерства, повышение правовой культуры населения, обеспечение стабильности, гражданского мира и согласия в обществе.</t>
  </si>
  <si>
    <t xml:space="preserve">Нормативно правовой акт об утверждении составов размещен на официальном сайте администрации https://medgora.gov.karelia.ru/
 количества членов представителей органов власти и некоммерческих организаций соотношения 50 на 50% </t>
  </si>
  <si>
    <t>Консультативный совет по реализации национальной политики и развитию государственно-конфессиональных отношений на территории Медвежьегорского муниципального округаот (Постановление от 10. 03. 2026 года  №464 Постановление об внес.изм.от 09.06.2026 года №1112).</t>
  </si>
  <si>
    <t>Разработка и осуществления мер, направленных на укрепление межнационального и межконфессионального согласия, поддержку и
развитие культуры народов Российской Федерации, проживающих на территории Медвежьегорского муниципального округа.Рассмотрение вопросов по  реализации Стратегии
государственной национальной политики Российской Федерации
на период до 2036 года в Медвежьегорском муниципальном округе 
на 2026 год</t>
  </si>
  <si>
    <t xml:space="preserve">Председатель – Федотов А.Ю. Глава Медвежьегорского муниципального округа; 
Заместитель председателя  – Журавлева Д.В. заместителяьГлавы администрации Медвежьегорского муниципального округа;
Ответственный секретарь - Каалма Любовь Алексеевна, главный специалист отдела по социальной политике и культуре Медвежьегорского муниципального округа.
Члены Консультативного  совета:
1.	Гаврилюк Наталья Владимировна, заместитель директора по воспитательной работе МКОУ «Медвежьегорская средняя общеобразовательная школа им. А. Фанягина» (по согласованию);
2.	Дорошенко Андрей Андреевич (о. Андрей), настоятель прихода церкви Рождества Пресвятой богородицы в д. Лумбуши Медвежьегорского округа Петрозаводской и Карельской Епархии Русской Православной Церкви (по согласованию);
3.	Зайкова Валентина Александровна, председатель  Медвежьегорского местного отделения Республиканского красного креста РК (по согласованию);
4.	Исакова Алина Павловна  - координатор Российского движения детей и молодежи «Движение Первых» Республики Карелия в Медвежьегорском округе (по согласованию);
5.	Колов Сергей Владимирович (о. Сергей),  настоятель храма Богоявления Господня д. Шуньга Медвежьегорского округа Петрозаводской и Карельской Епархии Русской Православной Церкви (по согласованию);
6.	Крутник Владимир Михайлович, атаман хуторского казачьего общества «Екатерининское» Юртового казачьего общества «Георгиевское» отдельского казачьего общества Республики Карелия (по согласованию);
7.	Кудашкина Анастасия Александровна, начальник миграционного пункта ОМВД России по Медвежьегорскому округу (по согласованию);
8.	Куйшина Татьяна Ивановна,  председатель общества карелов г. Медвежьегорска (по согласованию);
9.	Куликов Александр Геннадьевич, председатель Медвежьегорской организации ветеранов войны, труда  вооруженных сил и правоохранительных органов (по согласованию);
10.	Кушникова Вера Анатольевна — социальный координатор Медвежьегорского округа филиала фонда «Защитники Отечества» в Республике Карелия (по согласованию);
11.	Лукьянчиков Андрей   Михайлович,	пресвитер церкви Адвентисты седьмого дня г. Медвежьегорска (по согласованию);
12.	Мельников Алексей Александрович, начальник ОМВД России по Медвежьегорскому округу (по согласованию);
13.	Пахомова Галина Яновна, начальник МКУ "Управление образования и спорта Медвежьегорского муниципального округа" (по согласованию);
14.	Предит Марина Вениаминовна – председатель женсовета Кижанка структурного подразделения Карельского регионального отделения Общероссийской общественно-государственной организации Союз женщин России (по согласованию);
15.	Соболев Роман Юрьевич (о. Роман), настоятель храма святителя Николая Медвежьегорского округа Петрозаводской и Карельской Епархии Русской Православной Церкви (по согласованию);
16.	Теребова Светлана Викторовна, главный редактор газеты «Диалог» (по согласованию);
18.	Борисова Ольга Валерьевна руководитель Медвежьегорского центра межнационального сотрудничества (по согласованию);
19.	Ферин Сергей Николаевич,  руководитель военно-патриотического клуба «Казачок» (по согласованию); 
20.	Шекк Юлия Александровна,   руководитель кадрового  центра Медвежьегорского округа (по согласованию);
21.	Шлапеко Никита Андреевич, врио начальника отделения УФСБ РФ по РК в г. Медвежьегорске (по согласованию);
22.	Шурупов Владимир Павлович (о. Владимир), настоятель храмов великомученика Георгия Победоносца д. Толвуя и преподобного Алексия, человека Божия, с. Великая Губа Медвежьегорского округа Петрозаводской и Карельской Епархии Русской Православной Церкви (по согласованию).
</t>
  </si>
  <si>
    <t xml:space="preserve">Рассмотрены вопросы:  1. О
проведении этнокультурных и религиозных праздников на территории муниципального
округа в 2026 году и участие в аналогичных мероприятиях разного уровня. 
2.О миграционной ситуации на территории Медвежьегорского
муниципального округа,   о принятии
необходимых мер для предотвращения нелегальной миграции.
</t>
  </si>
  <si>
    <t>Организационный комитет «Победа». Постановление от 13. 03. 2026 года №507.</t>
  </si>
  <si>
    <t>Создан с целью проведения единой государственной политики в области патриотического воспитания граждан в Медвежьегорском муниципальном округе  и подготовки предложений по реализации единой государственной политики в отношении проблем ветеранов Великой Отечественной войны,  ветеранов боевых действий на территории СССР и на территории других государств, ветеранов военной службы, ветеранов государственной службы.</t>
  </si>
  <si>
    <t xml:space="preserve">Председатель  оргкомитета -  Пушкарёв Дмитрий Васильевич, Председатель Совета Медвежьегорского муниципального округа.
Сопредседатель председателя оргкомитета - Панкратов Игорь Аркадьевич, 	и.о. Главы Медвежьегорского муниципального округа.
Заместитель председателя  оргкомитета - Никонова Наталья Владимировна,  	и.о.  заместителя Главы администрации Медвежьегорского муниципального округа.
Ответственный секретарь оргкомитета - Каалма Любовь Алексеевна,    	главный специалист отдела по социальной политике и культуре.
Члены оргкомитета:	
1.	Боровская Татьяна Петровна, управляющий территорией (Толвуя);
2.	Бочинский  Игорь Юрьевич,   	координатор Медвежьегорского местного отделения политической партии ЛДПР (по согласованию);
3.	Гришина Елена Юрьевна, 	директор муниципального казенного учреждения «Медвежьегорский музей»;
4.	Журавлева Людмила Валерьевна, 	секретарь Медвежьегорского местного отделения политической партии  «Единая Россия» (по согласованию);
5.	Исакова Виктория Сергеевна,  управляющий территорией (Шуньга);
6.	Крутник Владимир Михайлович, 	атаман хуторского казачьего общества «Екатерининское» Юртового казачьего общества «Георгиевское» Отдельского казачьего общества Республики Карелия (по согласованию);
7.	Куликов Александр Геннадьевич,  	Председатель Медвежьегорской организации ветеранов войны, труда, вооруженных сил и правоохранительных органов (по согласованию);
8.	Лапшина Ольга Николаевна, 	заместитель начальника финансового управления;
9.	Лобанова Илана Николаевна, начальник отдела по социальной политике и культуре;
10.	Мельников Алексей Александрович, начальник ОМВД России по Медвежьегорскому округу (по согласованию);
11.	Мосийчук Юрий Николаевич, управляющий территорией (Паданы и Чебино);
12.	Осипова Ефимия Николаевна, управляющий  территорией (Чёлмужи); 
13.	Пахомова Галина Яновна, 	начальник  МКУ &amp;quot;Управление образования и спорта Медвежьегорского муниципального округа&amp;quot;»; 
14.	Плеханова Ольга Александровна,	председатель Совета  местного отделения Социалистической политической партии СПРАВЕДЛИВАЯ РОССИЯ  (по согласованию); 
15.	Предит Марина Вениаминовна,	руководитель подразделения ГБУ СО «КЦСОН РК» по Медвежьегорскому району (по согласованию);
16.	Самарин Андрей Михайлович, 	военный комиссар Медвежьегорского округа Республики Карелия (по согласованию);
17.	Самылина Валентина Константиновна, 	секретарь Медвежьегорского местного отделение политической партии «КПРФ» (по согласованию);
18.	Сергеев Алексей Иванович, управляющий   территорией (Пиндуши);
19.	Соболев Роман Юрьевич (о. Роман), настоятель храма святителя Николая Медвежьегорского округа Петрозаводской и Карельской Епархии Русской Православной Церкви (по согласованию);
20.	 Спиренков Павел Юрьевич, начальник отдела по гражданской обороне, чрезвычайным ситуациям и обеспечению деятельности административной комиссии администрации Медвежьегорского муниципального округа;
21.	Стафейчук Иляна Сергеевна, директор муниципального казённого учреждения &amp;quot;АХЦ Медвежьегорского округа» (по согласованию);
22.	Тарасова Любовь Владимировна, управляющий  территорией  (Великая Губа);
23.	Теребова Светлана Викторовна, 	главный редактор  МАУ «Редакция газеты «Диалог» (по согласованию);
24.	Турская Алина Олеговна, управляющий территорией (Повенец).
</t>
  </si>
  <si>
    <t>Разработан ПРОЕКТ  Плана мероприятий, посвящённых 81 годовщине ПОБЕДЫ</t>
  </si>
  <si>
    <t>Мероприятия, посвящённые 81-ой годовщине Победы в Великой Отечественной войне</t>
  </si>
  <si>
    <t>с 25 апреля по 9 мая</t>
  </si>
  <si>
    <t>В учреждениях культуры и образования округа прошли уроки мужества, акции памяти, митинги, торжественные возложения...</t>
  </si>
  <si>
    <t>Администрация округа, учреждения культуры, СОШ, НКО.</t>
  </si>
  <si>
    <t>Мероприятия, посвящённые 85-ой годовщине начала Великой Отечественной войны. Днб памяти и скорби.</t>
  </si>
  <si>
    <t xml:space="preserve">21-22 июня </t>
  </si>
  <si>
    <t>В учреждениях культуры и образования прошли уроки мужества, акции памяти, торжественные возложения...</t>
  </si>
  <si>
    <t xml:space="preserve">Мероприятия, посвящённые  Дню  города Медвежьегорска </t>
  </si>
  <si>
    <t>В прграмме праздника прошли: «Медвежьи старты»,  игровая  спортивная программа для детей и их родителей. «Волшебное путешествие» - шоу мыльных пузырей с элементами мастер класса
«С любовью к родному краю» - викторина  «Сердце моё - Медвежьегорск» большой праздничный концерт  «Мелодии счастья и лета» - концерт вокального  эстрадного  ансамбля «Eva's XИТ». бвла организована  Интерактивная зона: «Знакомство с народными инструментами» — интерактивная программа. «Цветные чудеса» — мастер-класс (роспись гипсовых фигурок).«Медвежьегорский Арбат» —выставка-продажа картин, дружеские шаржи, аквагрим.</t>
  </si>
  <si>
    <t>Мероприятия посвящённые памятным датам Военной истории России</t>
  </si>
  <si>
    <r>
      <rPr>
        <sz val="11"/>
        <rFont val="Cambria"/>
        <charset val="1"/>
      </rPr>
      <t xml:space="preserve"> </t>
    </r>
    <r>
      <rPr>
        <sz val="11"/>
        <rFont val="Arial"/>
        <charset val="1"/>
      </rPr>
      <t>апрель - июнь</t>
    </r>
  </si>
  <si>
    <t xml:space="preserve">Взаимодействие органов местного самоуправления и некоммерческих организаций  в муниципальном округе выражается в форме
совместной организации и реализации программ и проектов, а также контроля за их исполнением. Администрация муниципального округа предоставляют некоммерческим организациям информацию по
проводимой в округе бюджетной и социально-экономической политике и о планируемых к проведению мероприятиях. Даная форма взаимодействия полезна и для власти, и
для общества, так как при проведении различных мероприятий органы власти определяют организации, которые наиболее эффективно справляются с существующей
задачей или проблемой на территории муниципального образования.
Еще одной формой взаимодействия являются общественные коллегиальные органы (советы, рабочие группы, организационные комитеты). Они созданы для более эффективного
общения власти с представителями некоммерческих организаций, повышение гражданской активности населения, привлечение внимания людей к общественно
значимым проблемам. Порядка 35% НКО осуществляющих свою деятельность на территории округа  сотрудничало с администрацией через обозначенные выше формы взаимодействия. </t>
  </si>
  <si>
    <t>Администрация округа; Уреждениях культуры и образования муниципального округа; Медвежьегорская организация ветеранов войны,труда, вооруженных сил и правоохранительных органов (Куликов А.Г.);Юнармейский  отряд "Ювента" Медвежьегорской СОШ им. А. Фанягина (Борисов И. И.); Волонтерский отряд «Фанягинцы» (Герасимова У.Д.); Женсовет "Кижанка",  структурное 
подразделение Карельского регионального отделения Общероссийской
общественно-государственной организации "Союз женщин России"(Предит М.В.);Российское движение детей и молодежи «Движение Первых» Республики Карелия в Медвежьегорском районе (Исакова А.П.)...</t>
  </si>
  <si>
    <t>Патриотическое воспитание. Сохранение исторической памяти. Проведено более 60 мероприятий /9000 человек</t>
  </si>
  <si>
    <t>Администрация округа;Уреждениях культуры и образования муниципального округа; Медвежьегорская организация ветеранов войны,труда, вооруженных сил и правоохранительных органов (Куликов А.Г.);Юнармейский  отряд "Ювента" Медвежьегорской СОШ им. А. Фанягина (Борисов И. И.); Волонтерский отряд «Фанягинцы» (Герасимова У.Д.); Женсовет "Кижанка",  структурное 
подразделение Карельского регионального отделения Общероссийской
общественно-государственной организации "Союз женщин России"(Предит М.В.);Российское движение детей и молодежи «Движение Первых» Республики Карелия в Медвежьегорском районе (Исакова А.П.)...</t>
  </si>
  <si>
    <t>Патриотическое воспитание. Сохранение исторической памяти. Проведено 17 мероприятий /3000 человек</t>
  </si>
  <si>
    <t>Патриотическое воспитание. Сохранение исторической памяти. Проведено 9 мероприятий/3000 человек</t>
  </si>
  <si>
    <t>Акция " Сад памяти"</t>
  </si>
  <si>
    <t xml:space="preserve">15 мая </t>
  </si>
  <si>
    <t>Администрация округа;Российское движение детей и молодежи «Движение Первых» Республики Карелия в Медвежьегорском районе (Исакова А.П.); Медвежьегорская организация ветеранов войны,труда, вооруженных сил и правоохранительных органов (Куликов А.Г.);Юнармейский  отряд "Ювента" Медвежьегорской СОШ им. А. Фанягина (Борисов И. И.); Волонтерский отряд «Фанягинцы» (Герасимова У.Д.); Женсовет "Кижанка",  структурное 
подразделение Карельского регионального отделения Общероссийской
общественно-государственной организации "Союз женщин России"(Предит М.В.).</t>
  </si>
  <si>
    <t>Патриотическое воспитание. Сохранение исторической памяти. Посажено 28 деревьев/100 человек</t>
  </si>
  <si>
    <t>На сегодняшний день в округе действует порядка 50  общественных организаций. Администрацией  округа осуществляется взаимодействие с лидерами общественных объединений, действующих на его территории. Взаимодействие администрации и НКО связаны с организацией мероприятий (праздников,
фестивалей,  конкурсов и т.п.) и проведением совместных заседаний (круглых столов, обсуждений). Также имеется положительный опыт совместных действий в решении социальных проблем: помощь
СВО,   совместные  рейды и благотворительные акции,  акции по благоустройство братских могил и памятников, установление непосредственных контактов (представители органов власти входят в состав  советов ветеранов, что помогает лучше узнать потребности ветеранов и разъяснить позицию власти). Заметна тенденция распространения социального партнерства в решении
проблем развития округа, роста и укрепления позиций гражданского общества, в частности, увеличилось число общественных организаций, готовых принять участие в решении социально-значимых вопросов. 
Деятельность значительного количества некоммерческих организаций имеет социально ориентированный характер:
- Социальная помощь лицам, нуждающимся в социальной и правовой защите;
- Культурное, духовно-нравственное, интеллектуальное и физическое развитие личности;
- Развитие образования, культуры, искусства и спорта;
- Охрана здоровья граждан и окружающей природной среды.
Основными формами работы
муниципального образования с общественными и иными некоммерческими организациями являются:
•             Создание и организация деятельности совместных совещательных органов, предназначенных для обсуждения вопросов, представляющих взаимный интерес (проводятся совещания
по социально значимым вопросам, касающихся основных сфер деятельности).
•             Оказание поддержки общественным объединениям (предоставление помещений на безвозмездной основе, транспорта, орг. техники…). 
•             Организационно-методическая и информационная поддержка деятельности некоммерческих организаций (информационная поддержка общественных объединений через размещение
информационных материалов для общественников на официальном сайте Администрации, а также через публикацию и распространение информационных
материалов в сети интернет).
Осуществляется тесное взаимодействие общественных формирований и граждан с правоохранительными органами. Практически большая часть общественных и иных некоммерческих
организаций сотрудничает с администрацией округа, а также с соответствующими структурными подразделениями и  подведомственными учреждениями.</t>
  </si>
  <si>
    <r>
      <rPr>
        <sz val="10"/>
        <color rgb="FF000000"/>
        <rFont val="Arial"/>
        <charset val="1"/>
      </rPr>
      <t>В отчётном периоде СО НКО (</t>
    </r>
    <r>
      <rPr>
        <i/>
        <sz val="10"/>
        <color rgb="FF000000"/>
        <rFont val="Arial"/>
        <charset val="1"/>
      </rPr>
      <t xml:space="preserve">порядка 35%) </t>
    </r>
    <r>
      <rPr>
        <sz val="10"/>
        <color rgb="FF000000"/>
        <rFont val="Arial"/>
        <charset val="1"/>
      </rPr>
      <t xml:space="preserve">чаще всего в с  с администрацией округа вступали  в </t>
    </r>
    <r>
      <rPr>
        <b/>
        <sz val="10"/>
        <color rgb="FF000000"/>
        <rFont val="Arial"/>
        <charset val="1"/>
      </rPr>
      <t>нематериальные формы</t>
    </r>
    <r>
      <rPr>
        <sz val="10"/>
        <color rgb="FF000000"/>
        <rFont val="Arial"/>
        <charset val="1"/>
      </rPr>
      <t xml:space="preserve"> взаимодействия:
·        получали  информацию от органов власти, 
·        предоставляли  информацию о себе;
·        получали согласования на проведение  мероприятий;
·        участвовали  в совместных общественных (координационных) советах, в рабочих группах, переговорных площадках, согласительных и
конфликтных комиссиях;
·        участвовали  в реализации муниципальных программ (без
социального заказа);
·        участвовали в мероприятия проводимых на территории округа.</t>
    </r>
  </si>
  <si>
    <t>Местная религиозная организация православный Приход Успенского храма д. Ондозеро Муезерского района Петрозаводской и Карельской Епархии Русской Православной Церкви (Московский Патриархат)</t>
  </si>
  <si>
    <t> Иерей Владимир Юрьевич Степанов</t>
  </si>
  <si>
    <t>186962, Республика Карелия, Муезерский район, д. Ондозеро, ул. Романова, д. 14</t>
  </si>
  <si>
    <t>Местная религиозная организация православный Приход храма Вознесения Господня села Реболы Муезерского района Костомукшской Епархии Русской Православной Церкви (Московский Патриархат)</t>
  </si>
  <si>
    <t>  Иерей Андрей Николаевич Приезжев</t>
  </si>
  <si>
    <t>Местная религиозная организация православный Приход храма иконы Божией Матери "Всецарица" 
 п. Муезерский Костомукшской Епархии Русской Православной Церкви (Московский Патриархат)</t>
  </si>
  <si>
    <t xml:space="preserve"> Иерей Владимир Юрьевич Степанов </t>
  </si>
  <si>
    <t>186960, Республика Карелия, Муезерский р-н, пгт Муезерский, ул. Гагарина, д. 16б</t>
  </si>
  <si>
    <t>Местная религиозная организация православный Приход храма Рождества Пресвятой Богородицы п. Старые Гимолы Муезерского района Костомукшской Епархии Русской Православной Церкви (Московский Патриархат)</t>
  </si>
  <si>
    <t> Полищук Андрей Александрович (иеромонах Мануил)</t>
  </si>
  <si>
    <t>186955, Республика Карелия, Муезерский район, п. Гимолы, ул. Гагарина, д. 2, кв. 2</t>
  </si>
  <si>
    <t>Местная религиозная организация православный Приход храма Рождества Христова поселка Ледмозеро Муезерского района Костомукшской Епархии Русской Православной Церкви (Московский Патриархат)</t>
  </si>
  <si>
    <t>  Иерей Владимир Юрьевич Степанов</t>
  </si>
  <si>
    <t>186970, Республика Карелия, Муезерский район, п. Ледмозеро, ул. Мира, д. 25</t>
  </si>
  <si>
    <t>Местная религиозная организация православный Приход храма «Трех святых» поселка Волома Муезерского района Костомукшской Епархии Русской Православной Церкви (Московский Патриархат)</t>
  </si>
  <si>
    <t>Республика Карелия, Муезерский район, п.Волома</t>
  </si>
  <si>
    <t>Местная религиозная организация православный Приход храма Архангела Михаила поселка Пенинга Муезерского района Костомукшской Епархии Русской Православной Церкви (Московский Патриархат)</t>
  </si>
  <si>
    <t> Иерей Андрей Николаевич Приезжев</t>
  </si>
  <si>
    <t>186950, Республика Карелия, Муезерский р-н, п. Пенинга, ул.Карельскаяд. 14</t>
  </si>
  <si>
    <t>православный Приход храма святой Варвары поселка Суккозеро</t>
  </si>
  <si>
    <t>?</t>
  </si>
  <si>
    <t>Ругозеро</t>
  </si>
  <si>
    <t>Иерей Владимир Юрьевич Степанов</t>
  </si>
  <si>
    <t>Местная религиозная организация Воломская Церковь христиан веры евангельской</t>
  </si>
  <si>
    <t> Павел Ананьевич Цвор</t>
  </si>
  <si>
    <t>Местная религиозная организация "Евангелическо-лютеранский приход Муезерский"</t>
  </si>
  <si>
    <t>Виталий Сергеевич ЛучаговАндрей Токканен</t>
  </si>
  <si>
    <t>186960, Республика Карелия, пгт. Муезерский, ул. Октябрьская, д. 33 (почтовый адрес: 186960, РК, пгт. Муезерский, ул. Южная, д. 1, кв. 1)</t>
  </si>
  <si>
    <t>Местная религиозная организация Церковь христиан веры Евангельской посёлка Тикша</t>
  </si>
  <si>
    <t>Пастор Павел Ананьевич Цвор</t>
  </si>
  <si>
    <t>186930, Республика Карелия, Муезерский р-н, п. Тикша, ул. Комсомольская</t>
  </si>
  <si>
    <t>Местная религиозная организация Церковь Христиан Веры Евангельской Пятидесятников "Благодать Христа" поселка Ледмозеро</t>
  </si>
  <si>
    <t>186970, Республика Карелия, Муезерский район, п. Ледмозеро, пер. Школьный, д. 5</t>
  </si>
  <si>
    <t>Церковь христиан веры евангельской пятидесятников с. Ругозеро</t>
  </si>
  <si>
    <t>Павел Ананьевич Цвор</t>
  </si>
  <si>
    <t>186968, Республика Карелия, Муезерский район, с. Ругозеро, ул. Еремеева, д. 25</t>
  </si>
  <si>
    <t>Церковь Христиан веры Евангельской-пятидесятников п. Муезерский</t>
  </si>
  <si>
    <t>186960, Республика Карелия, п. Муезерский, ул. Гагарина, д. 15</t>
  </si>
  <si>
    <t>Местная религиозная организация "Евангелическо-лютеранский приход Тикша"</t>
  </si>
  <si>
    <t>Местная религиозная организация "Евангелическо-лютеранский приход Ледмозеро»</t>
  </si>
  <si>
    <t>Администрация Муезерского муниципального округа</t>
  </si>
  <si>
    <t>Заместитель Главы администрации  Л.В. Филиппова</t>
  </si>
  <si>
    <t>п. Муезерский, 
ул. Октябрьская, д.28
Тел. (81455)33630</t>
  </si>
  <si>
    <t>ведущий специалист по культуре Т.И. Акулич</t>
  </si>
  <si>
    <t>. Муезерский, 
ул. Октябрьская, д.28
Тел. (81455)33630</t>
  </si>
  <si>
    <t>Об утверждении Плана мероприятий по реализации Стратегии национальной политики Республики Карелия на период до 2036 года в Муезерском муниципальном округе на 2026-2028 годы Постановление администрации Муезерского муниципального округа №166 от 26.03.2026 г.</t>
  </si>
  <si>
    <t>Об утверждении плана  мероприятий по социальной и культурной адаптиции и интеграции иностранных граждан в Муезерском муниципальногм округе на 2026-2028 годы Распоряжение администрации Муезерского муниципального округа №117от 04.05.2026 г.</t>
  </si>
  <si>
    <t>Мастер - класс «Русская матрёшка»</t>
  </si>
  <si>
    <t>В рамках Недели детской книги - 2 апреля, в Суккозерской сельской библиотеке для девочек прошёл мастер - класс, посвященный Году единства народов России. На этом мероприятии дети окунулись в мир символов, которые ассоциируются с Россией. Библиотекарь рассказала о создании русской матрешки, поделились интересными фактами из ее истории.</t>
  </si>
  <si>
    <t>Порошенкова Е. М., библиотекарь Суккозерской библиотеки</t>
  </si>
  <si>
    <t>«Что мы знаем о России»</t>
  </si>
  <si>
    <t>В рамках Года единства народов России, ребят, пришедших в библиотеку, ждала командная квиз-игра «Что мы знаем о России». Библиотекари детского отдела Муезерской модельной библиотеки подготовили для наших юных гостей интересные задания и конкурсы. Все они были о нашей необъятной Родине (турнир «Семь Чудес России), народах (игра «Костюмы народов России») и традициях.</t>
  </si>
  <si>
    <t>Отвиновская Е.Т., библиотекарь  ЦМБ</t>
  </si>
  <si>
    <t>«Ушедшие в вечность: детская Хатынь Красного Берега»</t>
  </si>
  <si>
    <t>В Муезерской модельной библиотеке состоялось мероприятие для школьников «Ушедшие в вечность: детская Хатынь Красного Берега», которое было посвящено трагической судьбе детей, ставших жертвами войны. Ребята узнали о чудовищных преступлениях фашистов и о Мемориальном комплексе «Детям жертвам войны», воздвигнутом в память о юных узниках и детях, сражавшихся в партизанских и подпольных отрядах.</t>
  </si>
  <si>
    <t>Миранцова Т.Н., главный библиотекарь Муезерской ЦМБ</t>
  </si>
  <si>
    <t>«Без срока давности»</t>
  </si>
  <si>
    <t>В рамках памятных дат в Суккозерской сельской библиотеке проведен урок мужества и памяти «Без срока давности», посвященный Дню единых действий в память о геноциде советского народа нацистами и их пособниками в годы Великой Отечественной войны.</t>
  </si>
  <si>
    <t>«В сражениях за Победу»</t>
  </si>
  <si>
    <t>В преддверии Дня Победы в детском отделе Муезерской модельной библиотеки для учащихся пятого класса прошёл час патриотического воспитания «В сражениях за Победу». Ребята познакомились с презентацией «Подвигу жить в веках!» о юных героях Великой Отечественной войны, а также библиотекарь провела обзор по книгам об этих мужественных людях. В завершении мероприятия мальчишки и девчонки прочитали замечательные стихотворения русских поэтов о войне и мире.</t>
  </si>
  <si>
    <r>
      <rPr>
        <sz val="10"/>
        <rFont val="Arial"/>
        <charset val="1"/>
      </rPr>
      <t xml:space="preserve">Отвиновская Е.Т., библиотекарь ЦМБ </t>
    </r>
    <r>
      <rPr>
        <sz val="10"/>
        <rFont val="Cambria"/>
        <charset val="1"/>
      </rPr>
      <t>  </t>
    </r>
  </si>
  <si>
    <t>«Сто рассказов о войне»</t>
  </si>
  <si>
    <t>В Ребольской сельской библиотеке 28 апреля прошли громкие чтения книги Сергея Алексеева «Сто рассказов о войне». В акции приняли участие пользователи всех возрастов. Читатели проникались смыслом и болью тех страшных военных лет, понимая, насколько важно жить в мире и согласии, как страшна война и ее последствия.</t>
  </si>
  <si>
    <t>Стугарева И. М., библиотекарь Ребольской библиотеки</t>
  </si>
  <si>
    <t>«Исповедь на бумаге»</t>
  </si>
  <si>
    <t>К 9 мая в Суккозерской сельской библиотеке подготовлен информационный стенд «Исповедь на бумаге» о фронтовых писателях-юбилярах 2026 г. и книжная выставка «Хоть давно отгремела война». Всем посетителям предоставляется возможность познакомиться с произведениями авторов разных лет, говорящих о событиях тех времён, почувствовать силу и отвагу всех, кто защищал нашу Родину.</t>
  </si>
  <si>
    <r>
      <rPr>
        <sz val="10"/>
        <rFont val="Arial"/>
        <charset val="1"/>
      </rPr>
      <t>Порошенкова Е. М., библиотекарь Суккозерской библиотеки</t>
    </r>
    <r>
      <rPr>
        <sz val="10"/>
        <rFont val="Cambria"/>
        <charset val="1"/>
      </rPr>
      <t> </t>
    </r>
  </si>
  <si>
    <t>«Это было на Карельском фронте»</t>
  </si>
  <si>
    <t>Лендерской сельской библиотекой подготовлен цикл патриотических мероприятий «Это было на Карельском фронте». 
Одно из мероприятий этого цикла было проведено для военнослужащих в преддверии празднования Дня Победы. Участники мероприятия познакомились с экспонатами времен Великой Отечественной войны, имеющимися в школьном музее. Данные предметы были обнаружены ребятами из поискового клуба «Альтаир» во время экспедиций клуба и пополнили фонды музея в разные годы.</t>
  </si>
  <si>
    <t>Ходосок А.Л., библиотекарь Лендерской библиотеки</t>
  </si>
  <si>
    <t>«Зачем ты, война, у мальчишек их детство украла»</t>
  </si>
  <si>
    <t>Урок мужества «Зачем ты, война, у мальчишек их детство украла» прошёл для учащихся третьего класса в детском отделе Муезерской модельной библиотеки. Ребятам была представлена книжная выставка «Посреди летающих смертей можно все забыть, но не детей!» и проведена беседа о юных героях Великой Отечественной войны и их бессмертном подвиге. Рассказы о детях войны, практически ровесниках, произвело на школьников сильное впечатление.</t>
  </si>
  <si>
    <t>«Пройдём дорогами войны...»</t>
  </si>
  <si>
    <t>Накануне Дня Победы, отделом обслуживания Муезерской модельной библиотеки был организован исторический квиз «Пройдём дорогами войны...» для учащихся 10 класса Муезерской школы. В ходе квиза школьники продемонстрировали свои знания по истории Великой Отечественной войны, отвечали на вопросы о выдающихся советских полководцах, героях войны и значимых сражениях.</t>
  </si>
  <si>
    <t>«Говорит и показывает книга»</t>
  </si>
  <si>
    <t>В Ребольской сельской библиотеке оформлена выставка-память «Говорит и показывает книга», на которой представлены произведения, посвященные битвам, людям, прошедших через ад войны, тем, кто приближал эту победу ценой своей жизни.</t>
  </si>
  <si>
    <t>«Читаем детям о Великой Отечественной войне»</t>
  </si>
  <si>
    <t>В рамках XVII Международной патриотической Акции «Читаем детям о Великой Отечественной войне» в Суккозерской сельской библиотеке состоялось тематическое мероприятие для юных читателей. В начале библиотекарь провела обзор книг о Великой Отечественной войне. В рамках акции участники также читали стихи, посвященные войне, что добавило мероприятию торжественности и эмоциональной глубины.</t>
  </si>
  <si>
    <t>«Музы вели в бой»</t>
  </si>
  <si>
    <t>В Воломской библиотеке прошло мероприятие под названием «Музы вели в бой». Оно было посвящено артистам, которые, зачастую рискуя жизнью, своим творчеством поднимали боевой дух советских солдат. В ходе встречи прозвучали легендарные военные песни: «Катюша», «Синий платочек», «Смуглянка» и многие другие. Также была подготовлена книжная выставка «Читаем книги о войне».</t>
  </si>
  <si>
    <t>Бесклубенко Н. М., библиотекарь Воломской библиотеки</t>
  </si>
  <si>
    <t>"В сердцах и книгах -память о войне"</t>
  </si>
  <si>
    <t>К Дню Победы была представлена выставка-инсталляция "В сердцах и книгах -память о войне". Документальные издания, представленные на выставке, помогут взглянуть изнутри на события Великой Отечественной войны и понять цену Победы, познакомят с подвигами наших земляков в суровые военные годы.</t>
  </si>
  <si>
    <t>«В нашей семье сохранилось…»</t>
  </si>
  <si>
    <t>В преддверии Дня Победы в Муезерской модельной библиотеке прошёл час памяти «В нашей семье сохранилось…». Библиотекарь отдела обслуживания рассказала сотрудникам Муезерского районного суда о реликвиях военного времени, сохранившихся в семьях муезерцев.</t>
  </si>
  <si>
    <r>
      <rPr>
        <sz val="10"/>
        <rFont val="Arial"/>
        <charset val="1"/>
      </rPr>
      <t>Землянская О.В., библиограф Муезерской ЦМБ</t>
    </r>
    <r>
      <rPr>
        <sz val="10"/>
        <rFont val="Cambria"/>
        <charset val="1"/>
      </rPr>
      <t> </t>
    </r>
  </si>
  <si>
    <t>«Перед глазами 41-й, внезапно прерванный войной»</t>
  </si>
  <si>
    <t>В Ребольской сельской библиотеке открылась книжная выставка, приуроченная к одной из самых трагических дат в истории нашей страны — 22 июня, Дню памяти и скорби, дню начала Великой Отечественной войны.На выставке «Перед глазами 41-й, внезапно прерванный войной» представлены книги, рассказывающие о первых месяцах войны — времени тяжелейших испытаний, мужества, стойкости и несгибаемой силы духа советского народа.</t>
  </si>
  <si>
    <t>«Кубок Власова»</t>
  </si>
  <si>
    <t>Праздник волейбола, посвященной основателю секции по волейболу  в п. Волома. Дружеский турнир по волейболу среди команд района и г. Костомукша.</t>
  </si>
  <si>
    <t xml:space="preserve">Воломский ДК+79215263921 Кипер Т.И. </t>
  </si>
  <si>
    <t>«Чернобыль»</t>
  </si>
  <si>
    <t>Тематический час, памяти Чернобыльской трагедии</t>
  </si>
  <si>
    <t>Муезерский ДК+79004612986Маркова В.А.</t>
  </si>
  <si>
    <t xml:space="preserve">«Час памяти» </t>
  </si>
  <si>
    <t>Мероприятие, посвящённое 40-й годовщине аварии на Чернобыльской АЭС</t>
  </si>
  <si>
    <t>Ледмозерский ДК (п. Тикша)Карху Е.А. +79114187956</t>
  </si>
  <si>
    <t>Час памяти «Чернобыль-борьба  с невидимым врагом»</t>
  </si>
  <si>
    <t>Час памяти</t>
  </si>
  <si>
    <t>Ледмозерский ДК +79535366625Иванова С.В.</t>
  </si>
  <si>
    <t>«Чернобыль – горькая правда»</t>
  </si>
  <si>
    <t>Информационный час памяти</t>
  </si>
  <si>
    <t>Пенингский ДК+79317018208Манкошева Е.Г.</t>
  </si>
  <si>
    <t> «По дорогам войны шли мои земляки»</t>
  </si>
  <si>
    <t>Торжественное открытие арт-обьекта. Торжественное открытие проекта</t>
  </si>
  <si>
    <t>Ребольский ДК+79004617172 Коляда Н.В.</t>
  </si>
  <si>
    <t xml:space="preserve">«Дети Войны» </t>
  </si>
  <si>
    <t>Адресное поздравление. Живая связь поколений, живой урок истории</t>
  </si>
  <si>
    <t>Праздничный концерт  «Победный май» </t>
  </si>
  <si>
    <t xml:space="preserve">Концерт </t>
  </si>
  <si>
    <t>Суккозерский ДК+9214680782Тарасова М.В.</t>
  </si>
  <si>
    <t>Автопробег</t>
  </si>
  <si>
    <t>Автопробег, посвящённый Великой Победе</t>
  </si>
  <si>
    <t>«Мы этой памяти верны»</t>
  </si>
  <si>
    <t>Ругозерский ДК+79114183391 Пуршель Н.В.</t>
  </si>
  <si>
    <t>«Тёркин в Лендерах»</t>
  </si>
  <si>
    <t> 60</t>
  </si>
  <si>
    <t>Лендерский ДК+79218055358Жигун Е.Л.</t>
  </si>
  <si>
    <t>«Победная весна»</t>
  </si>
  <si>
    <t>Праздничный концерт, посвящённый Дню победы</t>
  </si>
  <si>
    <t>«Без права на забвение»</t>
  </si>
  <si>
    <t>«Будем помнить»</t>
  </si>
  <si>
    <t xml:space="preserve">Воломский ДК+79215263921 Кипер Т.И. </t>
  </si>
  <si>
    <t> «Блокадная Чаша»</t>
  </si>
  <si>
    <t xml:space="preserve">Музыкально драматическая постановка </t>
  </si>
  <si>
    <t>Ребольский ДК+79004617172 Коляда Н.В.</t>
  </si>
  <si>
    <t>«Сквозь годы памяти»</t>
  </si>
  <si>
    <t>«Помним подвиг Героев»</t>
  </si>
  <si>
    <t>Мероприятие, посвященное 45-летию со дня открытия Братского захоронения 1-й Карельской партизанской бригады</t>
  </si>
  <si>
    <t>«Кто с мечом на Русь пойдёт, от меча тот и умрёт!»</t>
  </si>
  <si>
    <t>Праздничный концерт в День пограничника</t>
  </si>
  <si>
    <t> 48</t>
  </si>
  <si>
    <t>День детства</t>
  </si>
  <si>
    <t>Игровая программа ко Дню защиты детей</t>
  </si>
  <si>
    <t> «Виктория»</t>
  </si>
  <si>
    <t>Республиканский вокальный фестиваль военно-патриотической песни</t>
  </si>
  <si>
    <t>«Гордо реет флаг России»</t>
  </si>
  <si>
    <t>«Я- часть России»</t>
  </si>
  <si>
    <t> 12.06.26</t>
  </si>
  <si>
    <t xml:space="preserve">Праздничное мероприятие. Мастер- класс «Сердечко Родины», совместное исполнение гимна, карельские игры и танцы, чай с блинами. </t>
  </si>
  <si>
    <t>Ругозерский ДК+79114183391Пуршель Н.В.</t>
  </si>
  <si>
    <t> «Моя Россия»</t>
  </si>
  <si>
    <t>Развлекательная программа</t>
  </si>
  <si>
    <t>«Ты живи, моя Россия»</t>
  </si>
  <si>
    <t>Познавательно-музыкальная программа. Викторина</t>
  </si>
  <si>
    <t>«День памяти и скорби»</t>
  </si>
  <si>
    <t>«Пусть свечи памяти горят»</t>
  </si>
  <si>
    <t> Митинг ко Дню памяти и скорби</t>
  </si>
  <si>
    <t> 22.06.26</t>
  </si>
  <si>
    <t>Митинг у памятника партизанскому отряду «Вперёд», посвящённый Дню памяти и скорби</t>
  </si>
  <si>
    <t>«Жить чтобы помнить…»</t>
  </si>
  <si>
    <t>Митинг в день памяти и скорби</t>
  </si>
  <si>
    <t>«Память храним»</t>
  </si>
  <si>
    <t>конкурс чтецов "День победы"</t>
  </si>
  <si>
    <t>конкурс чтецов среди 6-11 классов</t>
  </si>
  <si>
    <t>МКОУ Муезерская СОШ</t>
  </si>
  <si>
    <t xml:space="preserve">МИТИНГ </t>
  </si>
  <si>
    <t>МИТИНГ 152-км трассы Кочкома-Реболы. Именно здесь находится захоронение капитана Александра Мельникова-легендарного летчика, который пал смертью храбрых в 1942 году, защищая наш край.</t>
  </si>
  <si>
    <t>фестиваль Этот День Победы</t>
  </si>
  <si>
    <t>фестиваль творческого исполнения патриотической песни</t>
  </si>
  <si>
    <t>"Читаем о войне"</t>
  </si>
  <si>
    <t xml:space="preserve">ОВеликой Отечественной войне написано немало книг – стихотворения, поэмы,рассказы, повести, романы. Их написали поэты и писатели, чьи имена нам хорошоизвестны с раннего детства. Каждая такая книга – особенная. Мероприятие"Читаем о войне", в котором приняли участие учащиеся и педагогиЛендерской школы, - это сохранение памяти о подвиге народа через прочтениелучших произведений о Великой Отечественной войне. </t>
  </si>
  <si>
    <t>МКОУ Лендерская СОШ</t>
  </si>
  <si>
    <t>Интеллектуальный турнир "Историческая память и культурное наследие"</t>
  </si>
  <si>
    <t>показали знания по географии, истории, культуре, выполнили хронологические задания</t>
  </si>
  <si>
    <t>МКОУ Ругозерская СОШ</t>
  </si>
  <si>
    <t xml:space="preserve"> Встреча с членом Географического общества Росиии, велопутешественником Черниковым В.В. "Красноярск и Карелия рядом"</t>
  </si>
  <si>
    <t>Рассказал о велопутешествиях по России и зарубежным странам, показал фотографии мест, где побывал.</t>
  </si>
  <si>
    <t>Интеллектуальная игра "Словарный запас", пушкинский час, создание ролика "Наш любимый Пушкин"</t>
  </si>
  <si>
    <t>викторина, игры, ярмарка, флешмоб</t>
  </si>
  <si>
    <t>поход по местам боевой славы, возложение цветов, участие в митинге</t>
  </si>
  <si>
    <t>1.     
Акция «Память» уборка и благоустройство памятников</t>
  </si>
  <si>
    <t>Краткое
описание: ученики и классные руководители, активисты и волонтеры, а
также отряд Юные друзья пограничников нашей школы приняли участие в уборке
территории у Обелиска Воинам 32-ой ОЛБ.
Расчистили
прилегающую территорию воинских захоронений от сухих листьев, мусора и грязи
после зимнего периода, убрали сухие ветки.
Благоустройство памятного
места - это возможность выразить свою благодарность всем тем, кто оставил свою
жизнь, ради мирного неба в будущем
Дата: 30.04.2026 г.
Организатор: педагог-организатор Кирьянова Е.А., советник
директора Ю.А. Куней</t>
  </si>
  <si>
    <t>МКОУ Ледмозерская СОШ</t>
  </si>
  <si>
    <t>Конкурс
чтецов «Живая память», посвященный 81-й годовщине ВОВ</t>
  </si>
  <si>
    <t>Впреддверии Дня Победы в Великой Отечественной войне в нашей школе проходиттрадиционный конкурс стихов «Живая память»</t>
  </si>
  <si>
    <t>Мальчишки и девчонки читали стихи о войне и героях,о всех, кто видел ужас войны. С чувством глубокого патриотизма вспоминалишкольники о подвигах на передовой и в тылу, о женщинах, стариках и детях, начьи плечи легло тяжелое бремя.</t>
  </si>
  <si>
    <t>"Волшебный мир мордовских сказок"</t>
  </si>
  <si>
    <t> 02.04.2026</t>
  </si>
  <si>
    <t>Зачитывая отрывки из сказок, ребята знакомились с героями сказок, наделенными волшебной силой, каждая из них встречается в своей стихии. После прочтения сказок, ребята сделали вывод: в сказках есть элементы, которые напоминают сюжеты сказок других народов. За чашкой чая попробовали традиционное блюдо Топонь оришкат.</t>
  </si>
  <si>
    <t>«Традиционные жилища России»</t>
  </si>
  <si>
    <t>В Суккозерской сельской библиотеке завершающим мероприятием Недели детской книги стал увлекательный познавательно-творческий час «Традиционные жилища России», на котором ребята познакомились с особенностями архитектуры и быта разных народов.</t>
  </si>
  <si>
    <t>"Карелия-северный щит страны"</t>
  </si>
  <si>
    <t>В Лендерской сельской библиотеке состоялась особенная встреча: гостями и участниками краеведческого мероприятия "Карелия-северный щит страны" стали военнослужащие-пограничники. С большим интересом участники мероприятия узнали о некоторых карельских традициях и оберегах, которые сохранились до наших дней. Многие экспонаты из краеведческого уголка библиотеки, давно исчезнувшие из нашего быта, вызвали неподдельное удивление у молодых людей.</t>
  </si>
  <si>
    <t>"Читаем карельские сказки"</t>
  </si>
  <si>
    <t>В Ребольской сельской библиотеке подготовлена книжная выставка «Родной, живой, неповторимый». На выставке представлены различные виды словарей, которые находятся в фонде библиотеки. Толково-понятийный, толковый, словарь трудностей русского языка и другие помогут не выглядеть комично при неправильном или неуместном использовании незнакомого слова.</t>
  </si>
  <si>
    <t>«Карелы и вепсы- коренные народы Карелии. История. Культура. Традиции»</t>
  </si>
  <si>
    <t>Ребольская сельская библиотека организовала книжную выставку «Карелы и вепсы- коренные народы Карелии. История. Культура. Традиции», которая знакомит сельчан с народными ремёслами, фольклором, традициями, культурой вепсов и карел. 
Здесь же можно и проверить свои знания карельского языка, прочитав приветствие, сверив с переводом на оборотной стороне.</t>
  </si>
  <si>
    <r>
      <rPr>
        <sz val="10"/>
        <rFont val="Arial"/>
        <charset val="1"/>
      </rPr>
      <t>Стугарева И. М., библиотекарь Ребольской библиотеки</t>
    </r>
    <r>
      <rPr>
        <sz val="11"/>
        <rFont val="Cambria"/>
        <charset val="1"/>
      </rPr>
      <t xml:space="preserve"> библиотеки</t>
    </r>
  </si>
  <si>
    <t>«Единство народов — сила России»</t>
  </si>
  <si>
    <t>17 апреля в Суккозерской сельской библиотеке прошла Всероссийская акция «Библиосумерки‑2026» на тему «Единство народов — сила России» — часть масштабной социокультурной акции «Библионочь‑2026». В мероприятии приняли участие учащиеся Суккозерской СОШ: они погрузились в атмосферу дружбы народов и открыли для себя богатство культурных традиций нашей страны.</t>
  </si>
  <si>
    <t>«Места силы: Карелия»</t>
  </si>
  <si>
    <t>В рамках Всероссийской акции «Библионочь-2026» в Лендерской модельной библиотеке состоялась познавательно-игровая программа «Места силы: Карелия» для военнослужащих.Вместе с гостями отправились в виртуальное путешествие, познакомились с самыми сильными энергетическими местами Карелии, начиная от горы Воттоваара до петроглифов Беломорья.</t>
  </si>
  <si>
    <t>«Тайны народов России»</t>
  </si>
  <si>
    <t>В Муезерской модельной библиотеке прошла "Библионочь-2026", посвящённая Году единства народов России. Гости Библионочи стали участниками квеста «Тайны народов России», который погрузил всех в огромный, многоликий мир народов России, где бок о бок живут сотни национальностей, каждый со своей уникальной культурой, языком и традициями.</t>
  </si>
  <si>
    <t>"Поморы: история, культура, единство»</t>
  </si>
  <si>
    <t>В Воломской сельской библиотеке прошла "Библионочь - 2026" под названием "Поморы: история, культура, единство».
Библиотекарь рассказала о событии, которое символизирует единство всех народов России - освобождение Москвы от польских интервентов в 1612 году, в котором принимали участие представители многих народов. 
На стендах была представлена информация о разных национальностях, включая татаров и мордву.</t>
  </si>
  <si>
    <t>«Из нас слагается народ»</t>
  </si>
  <si>
    <t>В рамках Года единства народов России и в преддверии Дня коренных малочисленных народов России, который впервые отмечается 30 апреля, в Муезерской модельной библиотеке прошёл этнокультурный час «Из нас слагается народ». Участницы клуба и библиотекари решили сделать завершающую встречу в этом сезоне, продемонстрировав свои не только прекрасные навыки швейного мастерства, но ещё и кулинарные таланты. За основу решили взять национальные блюда, ведь у каждого народа есть чем похвалится и удивить.</t>
  </si>
  <si>
    <r>
      <rPr>
        <sz val="10"/>
        <rFont val="Arial"/>
        <charset val="1"/>
      </rPr>
      <t xml:space="preserve">Отвиновская Е.Т., библиотекарь ЦМБ </t>
    </r>
    <r>
      <rPr>
        <sz val="11"/>
        <rFont val="Cambria"/>
        <charset val="1"/>
      </rPr>
      <t> </t>
    </r>
  </si>
  <si>
    <t>«По заповедным местам Карелии»</t>
  </si>
  <si>
    <t>В Ледмозерской библиотеке для воспитанников детского сада прошло виртуальное экологическое путешествие «По заповедным местам Карелии». Мы «прогулялись» по самым красивым уголкам нашего края:
побывали у шумного водопада в заповеднике Кивач, «заглянули» в гости к обитателям Водлозерского заповедника.Ребята показали себя настоящими знатоками природы.</t>
  </si>
  <si>
    <t>Нестерова В.В., библиотекарь Ледмозерской библиотеки</t>
  </si>
  <si>
    <t>«В гостях у матрёшки»</t>
  </si>
  <si>
    <t>Нна мероприятии «В гостях у матрёшки» в Ругозерской библиотеке ребята вспомнили официальные и неофициальные символы России. Одним из таких символов является Матрёшка – традиционная русская деревянная игрушка. Посмотрели видеоролик о национальных костюмах народов России. После просмотра погрузились в творческий процесс, раскрашивая Матрёшек в национальные костюмы.</t>
  </si>
  <si>
    <t>Травина Л.С., библиотекарь Ругозерской библиотеки</t>
  </si>
  <si>
    <t>«День Республики Карелия»</t>
  </si>
  <si>
    <t>В преддверии дня Республики Карелия для военнослужащих было проведено душевное мероприятие под названием «День Карелии».Ребята с увлечением погрузились в историю края: узнали, как возникла Карелия, какие праздники здесь отмечают, что интересного происходит в регионе сегодня.
 Мы вместе листали книги о Карелии, погружаясь в её культуру и традиции, а затем посмотрели увлекательный документальный фильм.</t>
  </si>
  <si>
    <t>«Плетение корзины»</t>
  </si>
  <si>
    <r>
      <rPr>
        <sz val="12"/>
        <rFont val="Cambria"/>
        <charset val="1"/>
      </rPr>
      <t> </t>
    </r>
    <r>
      <rPr>
        <sz val="12"/>
        <rFont val="Times New Roman"/>
        <charset val="1"/>
      </rPr>
      <t>02.04.26</t>
    </r>
  </si>
  <si>
    <r>
      <rPr>
        <sz val="12"/>
        <rFont val="Cambria"/>
        <charset val="1"/>
      </rPr>
      <t> </t>
    </r>
    <r>
      <rPr>
        <sz val="12"/>
        <rFont val="Times New Roman"/>
        <charset val="1"/>
      </rPr>
      <t>Мастер – класс «Плетение корзины»</t>
    </r>
  </si>
  <si>
    <r>
      <rPr>
        <sz val="12"/>
        <rFont val="Cambria"/>
        <charset val="1"/>
      </rPr>
      <t> </t>
    </r>
    <r>
      <rPr>
        <sz val="12"/>
        <rFont val="Times New Roman"/>
        <charset val="1"/>
      </rPr>
      <t>12</t>
    </r>
  </si>
  <si>
    <t xml:space="preserve">Воломский ДК +79215263921 Кипер Т.И. </t>
  </si>
  <si>
    <t>«Здесь мой край, здесь я живу!»</t>
  </si>
  <si>
    <t>Проверить свои знания о нашем родном крае смогли читатели Муезерской модельной библиотеки, которые с удовольствием приняли участие в онлайн-викторине «Здесь мой край, здесь я живу!», посвящённой Дню Республики Карелия.</t>
  </si>
  <si>
    <t>«Пасхальный сувенир»</t>
  </si>
  <si>
    <t> 02.04.26</t>
  </si>
  <si>
    <r>
      <rPr>
        <sz val="12"/>
        <rFont val="Cambria"/>
        <charset val="1"/>
      </rPr>
      <t> </t>
    </r>
    <r>
      <rPr>
        <sz val="12"/>
        <rFont val="Times New Roman"/>
        <charset val="1"/>
      </rPr>
      <t>Мастер-класс по изготовлению пасхальных корзиночек из природного материала</t>
    </r>
  </si>
  <si>
    <t> Ледмозерский ДК (п. Тикша) +79114187956Карху Е.А.</t>
  </si>
  <si>
    <t>«Читаем сказки народов России»</t>
  </si>
  <si>
    <t>Для юных посетителей летней школьной площадки в Лендерской модельной библиотеке был организован литературный марафон с элементами игры «Читаем сказки народов России». Каждая сказка — это не просто рассказ, это часть культуры и истории народа. Ребята узнали, что Россия – это дом для более чем 190 народов, каждый из которых обладает уникальной культурой и самобытными традициями.</t>
  </si>
  <si>
    <r>
      <rPr>
        <sz val="12"/>
        <rFont val="Cambria"/>
        <charset val="1"/>
      </rPr>
      <t> </t>
    </r>
    <r>
      <rPr>
        <sz val="12"/>
        <rFont val="Times New Roman"/>
        <charset val="1"/>
      </rPr>
      <t>«Вербная мозаика»</t>
    </r>
  </si>
  <si>
    <r>
      <rPr>
        <sz val="12"/>
        <rFont val="Cambria"/>
        <charset val="1"/>
      </rPr>
      <t> </t>
    </r>
    <r>
      <rPr>
        <sz val="12"/>
        <rFont val="Times New Roman"/>
        <charset val="1"/>
      </rPr>
      <t>05.04.26</t>
    </r>
  </si>
  <si>
    <r>
      <rPr>
        <sz val="12"/>
        <rFont val="Cambria"/>
        <charset val="1"/>
      </rPr>
      <t> </t>
    </r>
    <r>
      <rPr>
        <sz val="12"/>
        <rFont val="Times New Roman"/>
        <charset val="1"/>
      </rPr>
      <t>Ярмарка-выставка</t>
    </r>
  </si>
  <si>
    <r>
      <rPr>
        <sz val="12"/>
        <rFont val="Cambria"/>
        <charset val="1"/>
      </rPr>
      <t> </t>
    </r>
    <r>
      <rPr>
        <sz val="12"/>
        <rFont val="Times New Roman"/>
        <charset val="1"/>
      </rPr>
      <t>56</t>
    </r>
  </si>
  <si>
    <t>Ледмозерский ДК (п. Тикша) +79114060425Янковская А.И.</t>
  </si>
  <si>
    <t>«Звёзды танца»</t>
  </si>
  <si>
    <t> 17.04.26</t>
  </si>
  <si>
    <r>
      <rPr>
        <sz val="12"/>
        <rFont val="Cambria"/>
        <charset val="1"/>
      </rPr>
      <t> </t>
    </r>
    <r>
      <rPr>
        <sz val="12"/>
        <rFont val="Times New Roman"/>
        <charset val="1"/>
      </rPr>
      <t>XVII муниципальный фестиваль хореографического искусства, посвящённый году народного единства</t>
    </r>
  </si>
  <si>
    <r>
      <rPr>
        <sz val="12"/>
        <rFont val="Cambria"/>
        <charset val="1"/>
      </rPr>
      <t> </t>
    </r>
    <r>
      <rPr>
        <sz val="12"/>
        <rFont val="Times New Roman"/>
        <charset val="1"/>
      </rPr>
      <t xml:space="preserve">251 </t>
    </r>
  </si>
  <si>
    <t> Муезерский ДК+79004612986Маркова В.А.</t>
  </si>
  <si>
    <t>«Бесёда»</t>
  </si>
  <si>
    <r>
      <rPr>
        <sz val="12"/>
        <rFont val="Cambria"/>
        <charset val="1"/>
      </rPr>
      <t> </t>
    </r>
    <r>
      <rPr>
        <sz val="12"/>
        <rFont val="Times New Roman"/>
        <charset val="1"/>
      </rPr>
      <t>26.04.26</t>
    </r>
  </si>
  <si>
    <t> Карельские посиделки</t>
  </si>
  <si>
    <r>
      <rPr>
        <sz val="12"/>
        <rFont val="Cambria"/>
        <charset val="1"/>
      </rPr>
      <t> </t>
    </r>
    <r>
      <rPr>
        <sz val="12"/>
        <rFont val="Times New Roman"/>
        <charset val="1"/>
      </rPr>
      <t xml:space="preserve">10 </t>
    </r>
  </si>
  <si>
    <t> Ругозерский ДК+79114183391 Пуршель Н.В.</t>
  </si>
  <si>
    <t>«Хоровод дружбы»</t>
  </si>
  <si>
    <r>
      <rPr>
        <sz val="12"/>
        <rFont val="Cambria"/>
        <charset val="1"/>
      </rPr>
      <t> </t>
    </r>
    <r>
      <rPr>
        <sz val="12"/>
        <rFont val="Times New Roman"/>
        <charset val="1"/>
      </rPr>
      <t>30.04.26</t>
    </r>
  </si>
  <si>
    <r>
      <rPr>
        <sz val="12"/>
        <rFont val="Cambria"/>
        <charset val="1"/>
      </rPr>
      <t> </t>
    </r>
    <r>
      <rPr>
        <sz val="12"/>
        <rFont val="Times New Roman"/>
        <charset val="1"/>
      </rPr>
      <t>Мастер-класс «Куклы в национальных костюмах», к году единства народов России</t>
    </r>
  </si>
  <si>
    <r>
      <rPr>
        <sz val="12"/>
        <rFont val="Cambria"/>
        <charset val="1"/>
      </rPr>
      <t> </t>
    </r>
    <r>
      <rPr>
        <sz val="12"/>
        <rFont val="Times New Roman"/>
        <charset val="1"/>
      </rPr>
      <t>34</t>
    </r>
  </si>
  <si>
    <t>Ледмозерский ДК (п. Тикша) +79114187956Карху Е.А.</t>
  </si>
  <si>
    <t>«Белая березка, цветочная душа»</t>
  </si>
  <si>
    <r>
      <rPr>
        <sz val="12"/>
        <rFont val="Cambria"/>
        <charset val="1"/>
      </rPr>
      <t> </t>
    </r>
    <r>
      <rPr>
        <sz val="12"/>
        <rFont val="Times New Roman"/>
        <charset val="1"/>
      </rPr>
      <t>31.05.26</t>
    </r>
  </si>
  <si>
    <t>Народное гуляние, посвященное празднику Троица. В разрезе мероприятия дан старт фестивалю «Цветами улыбается Земля»</t>
  </si>
  <si>
    <r>
      <rPr>
        <sz val="12"/>
        <rFont val="Cambria"/>
        <charset val="1"/>
      </rPr>
      <t> </t>
    </r>
    <r>
      <rPr>
        <sz val="12"/>
        <rFont val="Times New Roman"/>
        <charset val="1"/>
      </rPr>
      <t>156</t>
    </r>
  </si>
  <si>
    <t>«Шарфик дружбы»</t>
  </si>
  <si>
    <r>
      <rPr>
        <sz val="12"/>
        <rFont val="Cambria"/>
        <charset val="1"/>
      </rPr>
      <t> </t>
    </r>
    <r>
      <rPr>
        <sz val="12"/>
        <rFont val="Times New Roman"/>
        <charset val="1"/>
      </rPr>
      <t>09.06.26</t>
    </r>
  </si>
  <si>
    <r>
      <rPr>
        <sz val="12"/>
        <rFont val="Cambria"/>
        <charset val="1"/>
      </rPr>
      <t> </t>
    </r>
    <r>
      <rPr>
        <sz val="12"/>
        <rFont val="Times New Roman"/>
        <charset val="1"/>
      </rPr>
      <t>Мастер-класс по ткачеству</t>
    </r>
  </si>
  <si>
    <t>«В некотором царстве в Российском Государстве»</t>
  </si>
  <si>
    <r>
      <rPr>
        <sz val="12"/>
        <rFont val="Cambria"/>
        <charset val="1"/>
      </rPr>
      <t> </t>
    </r>
    <r>
      <rPr>
        <sz val="12"/>
        <rFont val="Times New Roman"/>
        <charset val="1"/>
      </rPr>
      <t>Праздничный концерт,  посвящённый Дню единства народов России</t>
    </r>
  </si>
  <si>
    <r>
      <rPr>
        <sz val="12"/>
        <rFont val="Cambria"/>
        <charset val="1"/>
      </rPr>
      <t> </t>
    </r>
    <r>
      <rPr>
        <sz val="12"/>
        <rFont val="Times New Roman"/>
        <charset val="1"/>
      </rPr>
      <t xml:space="preserve">27 </t>
    </r>
  </si>
  <si>
    <t>«Калитки»</t>
  </si>
  <si>
    <r>
      <rPr>
        <sz val="12"/>
        <rFont val="Cambria"/>
        <charset val="1"/>
      </rPr>
      <t> </t>
    </r>
    <r>
      <rPr>
        <sz val="12"/>
        <rFont val="Times New Roman"/>
        <charset val="1"/>
      </rPr>
      <t>13.06.26</t>
    </r>
  </si>
  <si>
    <r>
      <rPr>
        <sz val="12"/>
        <rFont val="Cambria"/>
        <charset val="1"/>
      </rPr>
      <t> </t>
    </r>
    <r>
      <rPr>
        <sz val="12"/>
        <rFont val="Times New Roman"/>
        <charset val="1"/>
      </rPr>
      <t>Мастер-класс на Дне поселка Ледмозеро</t>
    </r>
  </si>
  <si>
    <r>
      <rPr>
        <sz val="12"/>
        <rFont val="Cambria"/>
        <charset val="1"/>
      </rPr>
      <t> </t>
    </r>
    <r>
      <rPr>
        <sz val="12"/>
        <rFont val="Times New Roman"/>
        <charset val="1"/>
      </rPr>
      <t>158</t>
    </r>
  </si>
  <si>
    <t xml:space="preserve">«Приходи в гости сказка» </t>
  </si>
  <si>
    <r>
      <rPr>
        <sz val="12"/>
        <rFont val="Cambria"/>
        <charset val="1"/>
      </rPr>
      <t> </t>
    </r>
    <r>
      <rPr>
        <sz val="12"/>
        <rFont val="Times New Roman"/>
        <charset val="1"/>
      </rPr>
      <t>27.06.26</t>
    </r>
  </si>
  <si>
    <t> Мероприятие для участников курсов карельского языка (Постановка сказки на карельском языке)</t>
  </si>
  <si>
    <r>
      <rPr>
        <sz val="12"/>
        <rFont val="Cambria"/>
        <charset val="1"/>
      </rPr>
      <t> </t>
    </r>
    <r>
      <rPr>
        <sz val="12"/>
        <rFont val="Times New Roman"/>
        <charset val="1"/>
      </rPr>
      <t>10</t>
    </r>
  </si>
  <si>
    <t>Ругозерский ДК+79114183391 Пуршель Н.В.</t>
  </si>
  <si>
    <t>Просмотр фильма от Российского общества "Знание" - "Карелы"</t>
  </si>
  <si>
    <t>Мероприятие, посвященное Дню малочисленных народов Карелии</t>
  </si>
  <si>
    <t>МКОУ Воломская СОШ</t>
  </si>
  <si>
    <t>Поездка-экскурсия в горный парк "Рускеала", Карельский зоопарк</t>
  </si>
  <si>
    <t>Достопримечательности родного края</t>
  </si>
  <si>
    <t>Поездка-экскурсия в музей-заповедник Кижи</t>
  </si>
  <si>
    <t>День славянской письменности. урок-путешествие "Буковица"</t>
  </si>
  <si>
    <t>Поездка-экскурсия в музей заповедник Кижи</t>
  </si>
  <si>
    <t>Фестиваль "Сказки народов России"</t>
  </si>
  <si>
    <t>Фестиваль«Сказки народов России», созданный для того, чтобы напомнить: несмотря наогромные расстояния и различия в традициях, нас объединяет общая любовь кмудрости, заложенной в сказках. В рамках фестиваля мы погрузились вудивительный мир фольклора. Программа включала театральные постановки, гдекаждый участник мог почувствовать себя частью большой многонациональной семьи. Фестивальпрошел с большим успехом и нашел отклик в сердцах как детей, так и взрослых. Главнымитогом стало создание пространства доверия и дружбы. Фестиваль доказал, чтосказка — это универсальный язык, который понятен каждому, независимо отвозраста и места проживания.</t>
  </si>
  <si>
    <t>Фестиваль "Театральный калейдоскоп"</t>
  </si>
  <si>
    <t>15-16.05.2026</t>
  </si>
  <si>
    <t>15–16 мая встенах нашей школы прошел фестиваль «Театральный калейдоскоп». В этом годусобытие получилось по-настоящему значимым, ведь оно было посвящено Годународного единства России. К нам приехали ребята из четырех школ нашего района,чтобы через искусство театра показать, как многогранна и богата наша культура. Насцене встретились совершенно разные коллективы, каждый из которых привез свойуникальный взгляд на тему единства. Через костюмы, музыку и актерскую игру мыеще раз вспомнили, как важно ценить традиции и уважать культуру друг друга. Фестивальстал отличной площадкой для общения — ребята не только выступали, но и активнообсуждали постановки друг друга, обменивались опытом и просто здорово проводиливремя.</t>
  </si>
  <si>
    <t>Экскурсия на беломорские петроглифы</t>
  </si>
  <si>
    <t>квиз, посещение закрытого павильона с петроглифами</t>
  </si>
  <si>
    <t>Экскурсия на Беломорско-Балтийский канал</t>
  </si>
  <si>
    <t xml:space="preserve">Посетили канал, узнали историю замысла и строительства канала </t>
  </si>
  <si>
    <t>15.05.26- 16.05.26</t>
  </si>
  <si>
    <t>Стали участниками и завоевали гран-при</t>
  </si>
  <si>
    <t>Экскурсияна остров Кижи</t>
  </si>
  <si>
    <t>Краткое описание:  1 июня, в Международный
день защиты детей  ученики 6, 7, 8
классов нашей школы вместе с родителями и классными руководителями отправились
на праздник, организованный на острове Кижи. Мероприятие носило название
«Солнечный круг»Дети посетили обзорную экскурсию «Шедевры острова Кижи». Особое
впечатление на детей произвела церковь Преображения Господня. Также они
побывали в «Аптекарском огороде», где узнали о лечебных травах. Познакомились с
традиционными крестьянскими игрушками.Кроме того, ребята приняли участие в
мастер-классах: они создавали пояса «Оберег», панно «Солнечные лучи», украшения
«Солнечный символ», магниты «Нарисуй своё солнце», подвески «Гори, гори ясно» и
открытки «Солнечное послание».
Дата: 01.06.2026 г.
Место: 
Организатор: кл.руководители
6,7,8 классов</t>
  </si>
  <si>
    <t>Родительское собрание "Семья - "Тихая гавань" или зона риска?</t>
  </si>
  <si>
    <t>«Семья —"Тихая гавань" или зона риска? Как стиль воспитания влияет надеструктивное поведение ребенка». 8 апреля 2026г. состоялось общешкольноеродительское собрание. Главный вопрос звучал остро: почему одни дети проходятмимо опасных групп, вербовщиков и деструктивных идей, а другие становятсялегкой мишенью? В начале собрания родители были проинформированы обособенностях деструктивных явлений в детской и молодёжной среде, узнали, какиесуществуют виды и причины деструктивного поведения. После теории родителямпоказали на примерах, какие привычные модели воспитания незаметно делаютребенка уязвимым.И на завершающем этапе родители получили четкую инструкцию: Ненаказывать. Наказание загонит боль внутрь, ребенок просто научится лучше врать.Сказать главную фразу: «Я вижу, что тебе больно. Я не ругаю. Давай поговорим». Признаватьчувства ребенка, не обесценивать. Создавать дома безопасную гавань — неидеальный порядок, а атмосферу доверия. Установить разумные границы — четкие,но не тоталитарные. Итог собрания: «Семья — это не просто "тихаягавань" или "зона риска". Это система, где стиль воспитания —самый мощный щит от любой внешней угрозы». Родительское собрание подготовила ипровела педагог-психолог школы Григорьева С.П.</t>
  </si>
  <si>
    <t>Экскурсия в Пограничное Управление ФСБ России и контрольно-пропускной пунк на Российско-финский границе.</t>
  </si>
  <si>
    <t>Ребята посетили пограничный отряд и Управление ФСБ России, познакомились с работой этих служб из первых уст. Узнали как охраняется граница, что происходит с нарушителями границы, где получить нужное образование для службы в этих организациях.</t>
  </si>
  <si>
    <t>Встреча с работниками ППС ГБДД</t>
  </si>
  <si>
    <t>Поговоорили о правилах ДД, об ответственности за правонарушения</t>
  </si>
  <si>
    <t>справедливость;</t>
  </si>
  <si>
    <t>«Есенинские одеяла»</t>
  </si>
  <si>
    <t>Проект Воломской библиотеки «Есенинские одеяла» завершился именно ко Дню России и теперь во многих домах воломчан появились «Есенинские одеяла», создающие тепло и уют.</t>
  </si>
  <si>
    <t>Просмотр театр.постановки "Украденное детство"</t>
  </si>
  <si>
    <t>Урок памяти</t>
  </si>
  <si>
    <t>Внуки по переписки, Окна Победы</t>
  </si>
  <si>
    <t>1.05-8.05.2026</t>
  </si>
  <si>
    <t>Акции</t>
  </si>
  <si>
    <t>Концерт "День большой Победы"</t>
  </si>
  <si>
    <t>"Окна России"</t>
  </si>
  <si>
    <t>выездной концерт прямо у домов, где живут ветераны</t>
  </si>
  <si>
    <t>Фестиваль</t>
  </si>
  <si>
    <t>фестиваль песни "Шли солдаты на войну"</t>
  </si>
  <si>
    <t>Неделя Космоса</t>
  </si>
  <si>
    <t>06.04.26 - 12.04.26</t>
  </si>
  <si>
    <t xml:space="preserve"> космическая викторина, мастер-класс в ДК,  библиотечный урок "Космос наш", онлайн-встреча с заозерскими школьниками "Космический талисман", космическая зарядка с Первыми, АРТ-выствка космические мотивы</t>
  </si>
  <si>
    <t>День памяти генцида русского народа в годы ВОВ</t>
  </si>
  <si>
    <t>Начальная школа посетила с экскурсией школьный музей. старшие классы просмотр фильма "На линии огня. Без срока давности", общая линейка с возложением цветов к памятнику "Крест памяти"</t>
  </si>
  <si>
    <t>Участие в "Зарнице 2.0" средний возраст"</t>
  </si>
  <si>
    <t>Команда  выступила удачнее, чем в прошлом году, 4 место в общем зачёте, 3 место в творческом конкурсе</t>
  </si>
  <si>
    <t xml:space="preserve">Декада Памяти </t>
  </si>
  <si>
    <t>29.04.26 - 09.05.26</t>
  </si>
  <si>
    <t>акция "Гергиевская ленточка", мастер-классы "Брошь Победы", "Цветок Победы", акция "Окна Победы", митинг "Мы помним, мы гордимся", участие в сельском митинге, посвящённом Дню Победы</t>
  </si>
  <si>
    <t>Участие в работе поискового клуба "Альтаир"</t>
  </si>
  <si>
    <t>Приняли участие в раскопках и поднятии бойца, погибшего в годы ВОВ</t>
  </si>
  <si>
    <t>Знакомимся с трудовыми династиями</t>
  </si>
  <si>
    <t>повели деловое мини -исследовани е на примере учительской династии педагога нашей школы</t>
  </si>
  <si>
    <t>Трудовой десант. Уборка бероега озера</t>
  </si>
  <si>
    <t>Собрали ветки после валки аварийных деревьев</t>
  </si>
  <si>
    <t>Организация отдыха детей в оборонно-спортивном лагере "Авангард"</t>
  </si>
  <si>
    <t>Патриотическая направленность</t>
  </si>
  <si>
    <t>1.     
Спартакиада
Посвященная Дню защиты детей
(1-4 классы)</t>
  </si>
  <si>
    <r>
      <rPr>
        <u/>
        <sz val="11"/>
        <rFont val="Cambria"/>
        <charset val="1"/>
      </rPr>
      <t>Краткое описание:</t>
    </r>
    <r>
      <rPr>
        <sz val="11"/>
        <color rgb="FF262626"/>
        <rFont val="Cambria"/>
        <charset val="1"/>
      </rPr>
      <t xml:space="preserve">в начальной школе прошласпартакиада, посвященная Дню защиты детей. Спортивное мероприятие зарядилодетей положительными эмоциями и бодростью на летние каникулы. </t>
    </r>
  </si>
  <si>
    <t>1.     
Торжественный
митинг «Мы помним, мы гордимся», посвященный 81-й   Победы в Великой Отечественной войне</t>
  </si>
  <si>
    <t>9 мая – День нашей гордости, нашего величия, мужества
и отваги, день нашей памяти.
Вновь собрались жители поселка у братских могил, чтобы
на торжественном митинге отдать дань памяти тем, кто погиб ради мира и
поклониться тем, кому удалось вернуться домой.
Сменяли друг друга вахты почетного караула у Обелиска
воинам 32-ой ОЛБ; 
участники поискового отряда «Вертикаль» возложили
Гирлянду Славы к Обелиску</t>
  </si>
  <si>
    <t>«Музыкальное
лото» песни Победы</t>
  </si>
  <si>
    <t>Душевно, с гордостью и
памятью в сердце о Великом Подвиге Героев ученики, родители, бабушки и педагоги
нашей школы исполнили песни военных лет в рамках игры «Музыкальное лото».
В преддверии самого главного
праздника нашей страны - Дня Победы - все присутствующие вспомнили песни
Военных лет.
Эти песни помогают сохранить
и пронести через поколения память о той великой Победе, за которую наши деды и
прадеды сражались тяжких 4 года.</t>
  </si>
  <si>
    <t>В
преддверии Дня Победы в Великой Отечественной войне в нашей школе проходит
традиционный конкурс стихов «Живая память»
Мальчишки и девчонки читали стихи о войне и героях,
о всех, кто видел ужас войны. С чувством глубокого патриотизма вспоминали
школьники о подвигах на передовой и в тылу, о женщинах, стариках и детях, на
чьи плечи легло тяжелое бремя.</t>
  </si>
  <si>
    <t>Открытие стены памяти выпускникам-участникам СВО</t>
  </si>
  <si>
    <t>Торжественная линейка</t>
  </si>
  <si>
    <t>письмо солдату</t>
  </si>
  <si>
    <t>акция "письмо солдату"</t>
  </si>
  <si>
    <t>Встреча с участником СВО, командиром военного корабля, нашим земляком</t>
  </si>
  <si>
    <t>Рассказ ребятам о том, как проходит СВО, какие сложности в морской службе, какими навыками и знаниями должны обладать защитники Родины</t>
  </si>
  <si>
    <t>«Чтобы
помнили…» линейка памяти участника СВО</t>
  </si>
  <si>
    <t>Краткое описание: На торжественной линейке
почтили память Константина Марчука.Он героически погиб при выполнении боевого
задания в ходе специальной военной операции в населенном пункте Берестовое,
Луганской Народной Республик при звании ГВАРДИИ СТАРШИЙ СЕРЖАНТ .9 мая
Константину исполнилось бы 33 года. Он родился в самый героический день нашей
страны и ушел от нас Героем.Мы помним, мы гордимся и благодарим нашего Героя
Дата: 14.05.2026 г.
Организатор: советник директора Куней Ю.А.</t>
  </si>
  <si>
    <t>МКОУЛедмозерская СОШ</t>
  </si>
  <si>
    <t>сайт администрации Муезерского муниципального округа https://www.muezersky.ru</t>
  </si>
  <si>
    <t>Неделя детской книги стартовала в Муезерском муниципальном округе </t>
  </si>
  <si>
    <t> 03.04.2026</t>
  </si>
  <si>
    <t>В Ледмозерской библиотеке прошёл второй день Недели детской книги. Вместе с ребятами мы совершили увлекательное путешествие в «Хоровод сказок». </t>
  </si>
  <si>
    <t> 08.04.2026</t>
  </si>
  <si>
    <t>«Возраст - творчеству не помеха».
   фестиваль-конкурс народного творчества </t>
  </si>
  <si>
    <t> 09.04.2026</t>
  </si>
  <si>
    <t>Акция «Во имя Победы» по сбору подарков
   для наших бойцов объявлена открытой </t>
  </si>
  <si>
    <t> 17.04.2026</t>
  </si>
  <si>
    <t>  Диктант на карельском языке
   Приглашаем всех желающих присоединиться</t>
  </si>
  <si>
    <t>сайт администрации Муезерского муниципального   округа https://www.muezersky.ru</t>
  </si>
  <si>
    <t> 20.04.2026</t>
  </si>
  <si>
    <t>"Библионочь-2026" прошла в Муезерском муниципальном округе </t>
  </si>
  <si>
    <t> 24.04.2026</t>
  </si>
  <si>
    <t>Муниципальный этап военно-патриотической игры «Зарница 2.0» прошел 22 апреля </t>
  </si>
  <si>
    <t> 27.04.2026</t>
  </si>
  <si>
    <t>В Муезерском округе завершилась Акция «Во имя Победы»
   по сбору подарков для бойцов специальной военной операции </t>
  </si>
  <si>
    <t> сайт администрации Муезерского муниципального округа https://www.muezersky.ru</t>
  </si>
  <si>
    <t>В Суккозерской сельской библиотеке для юных жителей поселка было организовано настоящее путешествие по родному краю под названием «Таинственные узоры».  </t>
  </si>
  <si>
    <t> 7 мая, в преддверии празднования 81-й годовщины Победы в Великой Отечественной войне, в поселке Муезерский во дворах, где живут наши дорогие ветераны, состоялись праздничные концерты.</t>
  </si>
  <si>
    <t>15 мая состоялась встреча, где слушателям были предложены темы «Жители Муезерского района – участники разминирования территории Карелии» </t>
  </si>
  <si>
    <t>24 мая ко Дню славянской письменности и культуры в Тикшинской библиотеке прошло познавательное мероприятие "От знаков к буквам". </t>
  </si>
  <si>
    <t>Воломская сельская библиотека приняла участие в Республиканском творческом конкурсе "Весна Победы» 1941-1945 гг.</t>
  </si>
  <si>
    <t>«Как вечно пушкинское слово»Библиотеки Муезерского округа отметили Пушкинский день России</t>
  </si>
  <si>
    <t>Суккозерская земля стала площадкой для яркого события вокального фестиваля военно-патриотической песни «Виктория!»</t>
  </si>
  <si>
    <t>2 июня в нaшей стрaне отмечaется важный государственный праздник - День России. В поселениях Муезерского округа прошла череда разнообразных мероприятий, посвященных Дню России.</t>
  </si>
  <si>
    <t>Ежегодно 22 июня в нашей стране отмечается День памяти и скорби — дата, когда мы с особым чувством благодарности и печали вспоминаем всех, кто сражался, трудился в тылу и отдал жизнь в годы Великой Отечественной войны.</t>
  </si>
  <si>
    <t>Состоялось заседание Консультативного совета
 при Главе Муезерского муниципального округа</t>
  </si>
  <si>
    <t>группа Вконтакте администрации Муезерского муниципального округа   https://vk.com/muezerskyru</t>
  </si>
  <si>
    <t> Неделя детской книги стартовала в Муезерском муниципальном округе</t>
  </si>
  <si>
    <t>группа Вконтакте администрации
 Муезерского муниципального округа
   https://vk.com/muezerskyru</t>
  </si>
  <si>
    <t>4 и 5 апреля в городе Сегежа проходил IX Региональный фестиваль-конкурс народного творчества людей старшего поколения «Возраст - творчеству не помеха». </t>
  </si>
  <si>
    <t>группа Вконтакте администрации 
   Муезерского муниципального
 округа   https://vk.com/muezerskyru</t>
  </si>
  <si>
    <t>7 апреля отмечается Всемирный День здоровья, международный праздник, напоминающий нам о ценности здоровья и необходимости заботы о нем.  </t>
  </si>
  <si>
    <t>группа Вконтакте администрации
 Муезерского муниципального 
   округа   https://vk.com/muezerskyru</t>
  </si>
  <si>
    <t>Со светлой Пасхой, Муезерский округ!  </t>
  </si>
  <si>
    <t>группа Вконтакте администрации 
   Муезерского муниципального округа
   https://vk.com/muezerskyru</t>
  </si>
  <si>
    <t>В Лендерской сельской библиотеке состоялась особенная встреча: гостями и участниками краеведческого мероприятия "Карелия-северный щит страны" стали военнослужащие-пограничники  </t>
  </si>
  <si>
    <t>группа Вконтакте администрации 
   Муезерского муниципального округа
   https://vk.com/muezerskyru</t>
  </si>
  <si>
    <t>  17 апреля - Библионочь. Квест Тайны народов России</t>
  </si>
  <si>
    <t>В Муезерской модельной библиотеке прошла, ставшая традиционной, "Библионочь-2026", посвящённая Году единства народов России.  </t>
  </si>
  <si>
    <t>В  Муезерском филиале ГОК состоялась встреча по теме «Карельская свадьба». </t>
  </si>
  <si>
    <t>группа Вконтакте администрации 
   Муезерского муниципального   округа
   https://vk.com/muezerskyru</t>
  </si>
  <si>
    <t>В рамках памятных дат - Международного дня освобождения узников фашистских концлагерей и Дня памяти жертв геноцида советского народа в Суккозерской сельской библиотеке проведен урок мужества и памяти «Без срока давности». .  </t>
  </si>
  <si>
    <t>23 апреля 2026 года в администрации Муезерского муниципального округа состоялось очередное заседание оргкомитета «Победа». </t>
  </si>
  <si>
    <t>7 мая, в преддверии празднования 81-й годовщины Победы в Великой Отечественной войне, в поселке Муезерский во дворах, где живут наши дорогие ветераны, состоялись праздничные концерты. </t>
  </si>
  <si>
    <t>В праздничный день 9 мая, в День Великой Победы, мы вновь и вновь возвращаемся мыслями в те суровые годы, к тем героическим дням </t>
  </si>
  <si>
    <t>9 мая в селе Ругозеро, у мемориала партизанскому отряду «Вперёд» состоялся торжественный
 митинг, посвящённый 81-й годовщине Победы в Великой Отечественной войне. </t>
  </si>
  <si>
    <t>В поселке Суккозеро День Победы отметили с особым размахом. </t>
  </si>
  <si>
    <t>группа Вконтакте администрации 
   Муезерского муниципального  округа
   https://vk.com/muezerskyru</t>
  </si>
  <si>
    <t>В преддверии Дня Победы в Муезерской модельной библиотеке прошёл час памяти «В нашей семье сохранилось…». </t>
  </si>
  <si>
    <t xml:space="preserve">группа Вконтакте администрации 
   Муезерского муниципального   округа
   https://vk.com/muezerskyru
</t>
  </si>
  <si>
    <t>17 мая Муезерский Дом культуры распахнул свои двери для настоящего праздника танца – состоялся XVII Муниципальный фестиваль хореографического искусства «Звёзды танца». </t>
  </si>
  <si>
    <t>группа Вконтакте администрации 
   Муезерского муниципального   округа
   https://vk.com/muezerskyru </t>
  </si>
  <si>
    <t>VI муниципальный фестиваль детских театральных коллективов "Театральный калейдоскоп" состоялся! </t>
  </si>
  <si>
    <t>Муезерский филиал ГОК:
   15 мая состоялась встреча, где слушателям были предложены темы «Жители Муезерского района – участники разминирования территории Карелии» </t>
  </si>
  <si>
    <t>На острове Кижи Фонд «Траектория» работает над созданием макета мельницы ветряной из деревни Гафостров </t>
  </si>
  <si>
    <t>Радостно, звонко, тепло и красочно прошли развлекательные мероприятия ко Дню защиты детей в учреждениях культуры Муезерского округа.  </t>
  </si>
  <si>
    <t>группа Вконтакте администрации 
   Муезерского муниципального  округа
   https://vk.com/muezersky</t>
  </si>
  <si>
    <t>V Всероссийский конкурс этнокультурных выставочных проектов
   «Виртуальный тур по многонациональной России» </t>
  </si>
  <si>
    <t>группа Вконтакте администрации 
   Муезерского муниципального   округа
   https://vk.com/muezersky</t>
  </si>
  <si>
    <t>В восьмой раз Суккозерская земля стала площадкой для яркого события – вокального фестиваля военно-патриотической песни «Виктория!».  </t>
  </si>
  <si>
    <t>7 июня на набережной в Петрозаводске встретились сотни прекрасных и сильных женщин — так начался XVI Форум женщин Карелии . </t>
  </si>
  <si>
    <t>2 июня в нaшей стрaне отмечaется важный государственный праздник - День России. В поселениях Муезерского округа прошла череда разнообразных мероприятий, посвященных Дню России. </t>
  </si>
  <si>
    <t>Праздник спорта и творчества 4 июля: не пропустите площадку «Движения Первых»!</t>
  </si>
  <si>
    <t>«Крылья» возвращаются: театральная мастерская Суккозерской школы покорила «Орлёнок» </t>
  </si>
  <si>
    <t>22 июня – день начала Великой Отечественной войны, которая длилась долгих четыре года и унесла огромное количество жизней не только солдат, но и мирного населения. </t>
  </si>
  <si>
    <t> Ежегодно 22 июня в нашей стране отмечается День памяти и скорби — дата, когда мы с особым чувством благодарности и печали вспоминаем всех, кто сражался, трудился в тылу и отдал жизнь в годы Великой Отечественной войны. </t>
  </si>
  <si>
    <t>В рамках мероприятий, посвящённых Дню России и Году единства народов России, Лендерская сельская библиотека подготовила цикл мероприятий для детей в дни летних каникул. </t>
  </si>
  <si>
    <t>25 июня 2026 г. состоялось очередное заседание Консультативного совета при Главе Муезерского муниципального округа по реализации государственной национальной политики и развитию государственно-конфессиональных отношений.</t>
  </si>
  <si>
    <t>группа Вконтакте Ругозеро https://vk.com/rugozero_01 </t>
  </si>
  <si>
    <t> Пять сыновей Проняева Тимофея Даниловича ушли на фронт.</t>
  </si>
  <si>
    <t> группа Вконтакте Ругозеро https://vk.com/rugozero_01</t>
  </si>
  <si>
    <t> 4 апреля — Лазарева суббота: Воспоминание чуда воскрешения праведного Лазаря.
   5 апреля — Вход Господень в Иерусалим (Вербное воскресенье): Праздник, открывающий Страстную седмицу.</t>
  </si>
  <si>
    <t>группа Вконтакте Ругозеро https://vk.com/rugozero_01</t>
  </si>
  <si>
    <t> Наши на открытии Всероссийской Вахты Памяти в Твери</t>
  </si>
  <si>
    <t> В 1954г в Москве состоялся Всесоюзный парад физкультурников. Наши земляки Ермолаев Василий и Фомина Александра представляли Ругозерский район.</t>
  </si>
  <si>
    <t>  Улица Михаила Евсеева - это дань памяти всем погибшим партизанам отряда " Вперёд".</t>
  </si>
  <si>
    <t> ПАМЯТЬ УШЕДШИХ ДЕРЕВЕНЬ
   КОРГУБА</t>
  </si>
  <si>
    <t> 11 апреля в КДЦ пос. Тикша состоялась Выставка-ярмарка"Волшебный мир искусства", собранная из работ местных мастеров и рукодельниц</t>
  </si>
  <si>
    <t>21 июня 1974 г. в селе Ругозеро состоялся слёт бывших партизан отряда «Вперёд» и открытие памятника.</t>
  </si>
  <si>
    <t>Церковные праздники
   Сегодня День Николы Чудотворца.  </t>
  </si>
  <si>
    <t> На заседании Совета при Главе Республики Карелия по сохранению и укреплению традиционных российских духовно-нравственных ценностей представили проект «Ругозерский острог: возвращение легенды»</t>
  </si>
  <si>
    <t>  В преддверии праздника Троицы на острове Кижи произошло знаковое событие - заполнен пробел в местном ряду иконостаса церкви Преображения Господня Кижского погоста. </t>
  </si>
  <si>
    <t>30 мая - Троицкая родительская суббота🙏
   Троицкая суббота называется ещё и родительской, потому что наши родители ближе всех нам по плоти, поэтому начинается поминание с усопших родителей.   </t>
  </si>
  <si>
    <t>8 июня впервые отметим День народного костюма Карелии</t>
  </si>
  <si>
    <t>Мы с писателем Мариной Бабалык
   в карельских народных костюмах, сшитых своими руками, в библиотеке имени Маяковского в Санкт-Петербурге на презентации сказочной повести "Летопись Ляккёли"  </t>
  </si>
  <si>
    <t> Сегодня, 10 июня — День карельских рун </t>
  </si>
  <si>
    <t>районная газета Муезерсклес</t>
  </si>
  <si>
    <t>№13  09.04.2026</t>
  </si>
  <si>
    <t> Книжкина неделя: Праздник детства, дружбы и открытий</t>
  </si>
  <si>
    <t>№14  16.04.2026</t>
  </si>
  <si>
    <t> Вписавший свою страницу в общую книгу. Л.М. Ананич</t>
  </si>
  <si>
    <t>№14 16.04.2026</t>
  </si>
  <si>
    <t>  Возраст творчеству не помеха</t>
  </si>
  <si>
    <t>  Есть в Ругозере такая улица - Евсеева</t>
  </si>
  <si>
    <t> районная газета Муезерсклес</t>
  </si>
  <si>
    <t>   Урок мужества и любви к Отчизне</t>
  </si>
  <si>
    <t>№15  23.04.2026</t>
  </si>
  <si>
    <t>  Чернобыльцы - им сказали "Надо"</t>
  </si>
  <si>
    <t>№16 30.04.2026</t>
  </si>
  <si>
    <t>  Библиотночь 2026</t>
  </si>
  <si>
    <t>№17  07.05.2026</t>
  </si>
  <si>
    <t> "Сама победа не придет" решили неравнодушные ледмозерцы и присоединились к акции "Сети Победы"</t>
  </si>
  <si>
    <t>№17 07.05.2026</t>
  </si>
  <si>
    <t>  Урок истории и памяти у братской могилы бойцов партизанского отряда "Красный онежец"</t>
  </si>
  <si>
    <t>№18 14.05.2026</t>
  </si>
  <si>
    <t>  Л. Ганева. Поездка в Погорелое Городище Тверской области на могилу деда - солдата "Бессмертного
 полка"</t>
  </si>
  <si>
    <t> Дети войны. С.М. Бабицкий</t>
  </si>
  <si>
    <t> В селе Реболы официально открыт долгожданный мемориал проекта "По дорогам войны шли мои 
   земляки"</t>
  </si>
  <si>
    <t>№20  28.05.2026</t>
  </si>
  <si>
    <t>В. Маркова. Взрав талантов в Муезерском</t>
  </si>
  <si>
    <t>https://vk.com/club206772394?w=wall-206772394_6273</t>
  </si>
  <si>
    <t>Экскурсия в ФСБ России г. Костомукша</t>
  </si>
  <si>
    <t>https://vk.com/club206772394?w=wall-206772394_6297</t>
  </si>
  <si>
    <t>мастер-класс "Пластилинография. Портрет Ю.А. Гагарина</t>
  </si>
  <si>
    <t>https://vk.com/club206772394?w=wall-206772394_6301</t>
  </si>
  <si>
    <t>онлайн-встреча с заозерской школой "Космос - это наше"</t>
  </si>
  <si>
    <t>https://vk.com/club206772394?w=wall-206772394_6324</t>
  </si>
  <si>
    <t>АРТ-выставка "Космические мотивы"</t>
  </si>
  <si>
    <t>https://vk.com/club206772394?w=wall-93383621_3378</t>
  </si>
  <si>
    <t>https://vk.com/club206772394?w=wall-206772394_6320</t>
  </si>
  <si>
    <t>https://vk.com/club206772394?w=wall-206772394_6338</t>
  </si>
  <si>
    <t xml:space="preserve">День памяти о геноциде русского народа в годы ВОВ </t>
  </si>
  <si>
    <t>https://vk.com/club206772394?w=wall-206772394_6362</t>
  </si>
  <si>
    <t>Зарница 2.0 средний возраст</t>
  </si>
  <si>
    <t>https://vk.com/club206772394?w=wall-206772394_6390</t>
  </si>
  <si>
    <t>мастер-класс "Брошь Победы"</t>
  </si>
  <si>
    <t>https://vk.com/club206772394?w=wall-206772394_6417</t>
  </si>
  <si>
    <t>мастер-класс "Цветок Победы" и акция "Окна Победы"</t>
  </si>
  <si>
    <t>https://vk.com/club206772394?w=wall-206772394_6435, https://vk.com/club206772394?w=wall-206772394_6441</t>
  </si>
  <si>
    <t>митинг "Мы помним, мы гордимся"</t>
  </si>
  <si>
    <t>https://vk.com/club206772394?w=wall-206772394_6447</t>
  </si>
  <si>
    <t>участие в сельском митинге</t>
  </si>
  <si>
    <t>https://vk.com/club206772394?w=wall-206772394_6428</t>
  </si>
  <si>
    <t>встреча с командиром военного корабля, участником СВО, нашим земляком</t>
  </si>
  <si>
    <t>https://vk.com/club206772394?w=wall-206772394_6448</t>
  </si>
  <si>
    <t>раскопки и поднятие погибшего в годы ВОВ бойца</t>
  </si>
  <si>
    <t>https://vk.com/club206772394?w=wall-206772394_6464</t>
  </si>
  <si>
    <t>семейные династии</t>
  </si>
  <si>
    <t>https://vk.com/club206772394?w=wall-206772394_6472</t>
  </si>
  <si>
    <t>https://vk.com/club206772394?w=wall-220886325_2792</t>
  </si>
  <si>
    <t>Проводники смыслов. Новый маршрут</t>
  </si>
  <si>
    <t>https://vk.com/club206772394?w=wall-206772394_6490</t>
  </si>
  <si>
    <t>Трудовой десант "Чистый берег"</t>
  </si>
  <si>
    <t>https://vk.com/club206772394?w=wall-206772394_6514</t>
  </si>
  <si>
    <t>https://vk.com/club206772394?w=wall-206772394_6533</t>
  </si>
  <si>
    <t>https://vk.com/club206772394?w=wall-206772394_6576</t>
  </si>
  <si>
    <t>https://vk.com/club206772394?w=wall-206772394_6598</t>
  </si>
  <si>
    <t>Интенсив наставников Движэения Первых</t>
  </si>
  <si>
    <t>https://vk.com/club206772394?w=wall-206772394_6600</t>
  </si>
  <si>
    <t>Оборонно-спортивный лагерь "Авангард"</t>
  </si>
  <si>
    <t>https://vk.com/club206772394?w=wall-206772394_6625</t>
  </si>
  <si>
    <t>Трудоустройство школьников</t>
  </si>
  <si>
    <t>https://vk.com/club206772394?w=wall-206772394_6649</t>
  </si>
  <si>
    <t>День Памяти и скорби</t>
  </si>
  <si>
    <t>https://vk.com/mypervie10_myezerskiy?w=wall-220886325_2874</t>
  </si>
  <si>
    <t>"Консультативный Совет при Главе Муезерского муниципального округа по реализации государственной национальной политики и развитию государственно-конфессиональных отношений</t>
  </si>
  <si>
    <t>3 раза в год</t>
  </si>
  <si>
    <t>1.     
Знакомство с деятельностью   Центр Движения Первых на базе Муезерского
Дома культуры 
2.     
 Об
утверждении Плана мероприятий по реализации Стратегии национальной политики
Республики Карелия на период до 2036 года в Муезерском муниципальном округе на
2026-2028 годы      
3.     
 О
проведении Дня деревни Гафостров в 2026 году</t>
  </si>
  <si>
    <t xml:space="preserve"> </t>
  </si>
  <si>
    <t>с. Ругозеро, п. Ледмозеро, п. Ондозеро</t>
  </si>
  <si>
    <t>45+</t>
  </si>
  <si>
    <t>МКОУ Муезерская СОШ, МКОУ Воломская СОШ, МКОУ Ледмозерская СОШ, МКОУ Лендерская СОШ, МКОУ Ребольская СОШ, МКОУ «Ругозерская СОШ, МКОУ Суккозерская СОШ</t>
  </si>
  <si>
    <t>Фольклорная группа «Руга»</t>
  </si>
  <si>
    <t> 30+</t>
  </si>
  <si>
    <t>МБУ «Централизованная клубная система»</t>
  </si>
  <si>
    <t>Фольклорная группа «Ома Ранта»</t>
  </si>
  <si>
    <t> 70+</t>
  </si>
  <si>
    <t>Фольклорная группа «Ило»</t>
  </si>
  <si>
    <t> 50+</t>
  </si>
  <si>
    <t>«Дети севера»</t>
  </si>
  <si>
    <t> 12+</t>
  </si>
  <si>
    <t>МБУДО "Центр дополнительного образования"  </t>
  </si>
  <si>
    <t>Детский фольклорный коллектив  "Mujejärven Kaverit"</t>
  </si>
  <si>
    <t> 10+</t>
  </si>
  <si>
    <t>Самодеятельный ансамбль кантелистов «Kantele joka päivä»</t>
  </si>
  <si>
    <t> 45+</t>
  </si>
  <si>
    <t>Экскурсия и познавательный час</t>
  </si>
  <si>
    <t>Подопечные отделения соцреабилитации посетили Храм Иконы Божьей Матери «Всецарица» и попробовали себя в роли звонаря.</t>
  </si>
  <si>
    <t>КЦСОН, храм "Всецарица"</t>
  </si>
  <si>
    <t>Первые и наставники Муезерской школы побывали на экскурсии в приходе Храма Иконы Божьей Матери «Всецарица» посёлка Муезерский, и попробовали себя в роли звонаря!</t>
  </si>
  <si>
    <t>Муезерская СОШ, храм "Всецарица"</t>
  </si>
  <si>
    <t>МКОУ Муезерская СОШ, МКОУ Воломская СОШ, МКОУ Лендерская СОШ, МКОУ Ребольская СОШ, МКОУ «Ругозерская СОШ, МКОУ Суккозерская СОШ</t>
  </si>
  <si>
    <t>4 кл.</t>
  </si>
  <si>
    <t>Карельская региональная общественная организация по развитию волонтерской деятельности «Муезерские сердца»</t>
  </si>
  <si>
    <t>Бахарева Наталья Геннадьевна</t>
  </si>
  <si>
    <t>186960, Республика Карелия, пгт. Муезерский, ул. Октябрьская, д 28
 nabakhareva@yandex.ru
 89114158628</t>
  </si>
  <si>
    <t>деятельность в области культуры, искусства, содействие такой деятельности;
 деятельность в области физической культуры и спорта, содействие такой деятельности;
 деятельность в области добровольчества
 деятельность в сфере патриотического, в том числе военно-патриотического, воспитания граждан Российской Федерации;
 реализация социально-ориентированных проектов;
 содействие развитию системы организации досуга и отдыха.</t>
  </si>
  <si>
    <t>- Деятельность в составе Консультативного совета администрации Муезерского муниципального района.
 Информационная поддержка, участие волонтеров в мероприятиях района, проведение мероприятий.
 -</t>
  </si>
  <si>
    <t>О рассмотрении Аналитическоих отчетов  по результатам независимой оценки
качества условий осуществления деятельности организациями, осуществляющими
деятельность в сфере культуры  и образования на территории Муезерского муниципального округа
Республики Карелия.   Утверждение Плана работы ОС на предстоящий год.</t>
  </si>
  <si>
    <t>Общественный совет при Главе Муезерского муниципального округа. Постановление Администрации Муезерского муниципального округа от 13 января 2026 года № 14</t>
  </si>
  <si>
    <t>Содействие и участие в разработке механизмов
общественного контроля деятельности органов местного самоуправления МО
«Муезерский муниципальный округ» в области обеспечения и защиты нрав и свобод
человека и гражданина на территории округа.
Содействие повышению уровня гражданской
активности и правовому просвещению населения.    
Содействие в защите трудовых и социальных
работников муниципальных предприятий и учреждений округа.
Подготовка предложений и рекомендаций по
наиболее эффективной реализации задач, стоящих перед органами местного
самоуправления.
Участие в разработке совместно с работниками
администрации Муезерского муниципального округа проектов нормативных правовых
актов по вопросам местного значения.
Проведение независимой экспертизы нормативно -
правовых актов органов местного самоуправления МО «Муезерский муниципальный округ»
по вопросам местного значения, разработка предложений по их усовершенствованию.
Участие в разработке и реализации краткосрочных
и долгосрочных окружных и отраслевых программ.
Обсуждение вопросов, отнесенных Уставом
муниципального образовании к компетенции администрации.
Решение других вопросов.</t>
  </si>
  <si>
    <t xml:space="preserve">Председатель:
1.     Радкевич Инна Владимировна
Члены Совета:
2.   Ролле Марианна Евгеньевна (председатель
местного отделения «КРО РКК» (заместитель
Председателя).
3.   Михайлов Владимир Васильевич
пенсионер
4. Хотько Светлана Анатольевна (член общественной организации НКО
«Муезерские сердца») секретарь
Общественного совета
5. Волкова Вера Леонидовна (член общественной организации «Местная
религиозная организация "Евангелическо-лютеранский приход Муезерский")
6. Мишина Анастасия
Викторовна (член общественной организации «Профсоюз педагогических
работников») (89114303799)
7. Нащинец Светлана Адамовна
(член общественной организации «Профсоюз медицинских  работников») </t>
  </si>
  <si>
    <t>Рассмотрении Аналитических отчетов по результатам независимой
оценки качества условий осуществления деятельности организациями,
осуществляющими деятельность в сфере культуры  и образования на территории Муезерского
муниципального района Республики Карелия.
Рассмотрение планов,
сроков, оператора по независимой оценке качества организаций.
Опросы населений через
официальный сайт Муезерского муниципального района (анкетирование)
Планы работы ОС на
предстоящий год</t>
  </si>
  <si>
    <t>https://muezerskij-r814.gosweb.gosuslugi.ru/spravochnik/obschestvennye-organizatsii/obschestvennye-sovet-pri-glave-administratsii/</t>
  </si>
  <si>
    <t>Карельская региональная общественная организация содействия сохранению людиковского языка и культурного наследия людиковского народа «Лююдин везаажед» («Людиковские ростки»)</t>
  </si>
  <si>
    <t>Копанева Раиса Евгеньевна, председатель правления</t>
  </si>
  <si>
    <t>Карельская региональная общественная организация «Олонецкие карелы»</t>
  </si>
  <si>
    <t>Лукин Владимир Васильевич, председатель правления</t>
  </si>
  <si>
    <t>Некоммерческое партнерство «Межрегиональный центр по поддержке прибалтийско-финских народов «Корела»</t>
  </si>
  <si>
    <t>Журавлева Юлия Михайловна, директор</t>
  </si>
  <si>
    <t>Карельская региональная общественная организация «Живая деревня»</t>
  </si>
  <si>
    <t>Ильина Светлана Владимировна, председатель</t>
  </si>
  <si>
    <t>Местная общественная организация территориальное общественное самоуправление «Мегрегские карелы» д. Мегрега Мегрегского сельского поселения Олонецкого национального муниципального района Республики Карелия</t>
  </si>
  <si>
    <t>Лагнина Наталья Юрьевна, председатель</t>
  </si>
  <si>
    <t>Автономная некоммерческая организация поддержки носителей карельского языка и культуры «Алавойзен коди» («Ильинский дом»)</t>
  </si>
  <si>
    <t>Скворцов Николай Николаевич, директор</t>
  </si>
  <si>
    <t>186004, Республика Карелия, Олонецкий р-н, п. Ильинский, ул. Заводская, д. 1, кв. 1</t>
  </si>
  <si>
    <t>Общество вайнахской культуры</t>
  </si>
  <si>
    <t>Саламов Мухтар Вахаевич</t>
  </si>
  <si>
    <t>Карельская региональная общественная организация «Видлицкие карелы»</t>
  </si>
  <si>
    <t>Куджиева Раиса Федоровна</t>
  </si>
  <si>
    <t>Местная религиозная организация Православный приход Храма свт. Николая Чудотворца д. Куйтежа Олонецкого района Петрозаводской и Карельской епархии Русской Православной Церкви (Московский Патриархат)</t>
  </si>
  <si>
    <t>Протоиерей Михаил
   (Тереняк Михаил Иванович)</t>
  </si>
  <si>
    <t>не учитывается</t>
  </si>
  <si>
    <t>Местная религиозная организация православный Приход Смоленского собора г. Олонца Петрозаводской и Карельской Епархии Русской Православной Церкви (Московский Патриархат)</t>
  </si>
  <si>
    <t>Местная религиозная организация православный Приход храма великомученика Георгия Победоносца с. Видлица Олонецкого района Петрозаводской и Карельской Епархии Русской Православной Церкви (Московский Патриархат)</t>
  </si>
  <si>
    <t>Иерей Виктор
   (Виноградов Виктор Леонидович)</t>
  </si>
  <si>
    <t>Местная религиозная организация православный Приход храма Вознесения Христова д. Тукса Олонецкого района Петрозаводской и Карельской Епархии Русской Православной Церкви (Московский Патриархат)</t>
  </si>
  <si>
    <t>Местная религиозная организация православный Приход храма святого блаженного Фаддея Петрозаводского п. Верхнеолонецкий Олонецкого района Петрозаводской и Карельской Епархии Русской Православной Церкви (Московский Патриархат)</t>
  </si>
  <si>
    <t>Протоиерей Борис
   (Пуговкин Борис Петрович)</t>
  </si>
  <si>
    <t>Местная религиозная организация Церковь христиан веры евангельской Олонецкого района</t>
  </si>
  <si>
    <t>Пресвитер
   Еничев Александр Сергеевич</t>
  </si>
  <si>
    <t>186000, Республика Карелия, Олонецкий район, город Олонец, ул. Карла Либкнехта, д. 3</t>
  </si>
  <si>
    <t>Местная религиозная организация православный Приход храма Спаса Нерукотворенного д. Еройла Олонецкого района Петрозаводской и Карельской Епархии Русской Православной Церкви (Московский Патриархат)</t>
  </si>
  <si>
    <t>Религиозная организация «Важеозерский Спасо-Преображенский мужской монастырь Петрозаводской и Карельской Епархии Русской Православной Церкви (Московский Патриархат)»</t>
  </si>
  <si>
    <t>Игумен Киприан
   (Грищенко Николай Николаевич)</t>
  </si>
  <si>
    <t>Религиозная организация «Никольский Адриано-Андрусовский мужской монастырь Петрозаводской и Карельской Епархии Русской Православной Церкви (Московский Патриархат)»</t>
  </si>
  <si>
    <t>Игумен Тит
   (Буканов Дмитрий Анатольевич)</t>
  </si>
  <si>
    <t>186004, Республика Карелия, Олонецкий район, поселок Ильинский</t>
  </si>
  <si>
    <t>Местная религиозная организация православный Приход храма Рождества Христова в д. Верховье Олонецкого района Петрозаводской и Карельской Епархии Русской Православной Церкви (Московский Патриархат)</t>
  </si>
  <si>
    <t>Религиозная организация «Сяндемский Успенский женский монастырь Петрозаводской и Карельской Епархии Русской Православной Церкви (Московский Париархат)»</t>
  </si>
  <si>
    <t>Игумения Варвара
   (Иванова Надежда Михайловна)</t>
  </si>
  <si>
    <t>Местная религиозная организация православный Приход храма святых апостолов Петра и Павла с. Коткозеро Олонецкого района Петрозаводской и Карельской Епархии Русской Православной Церкви (Московский Патриархат)</t>
  </si>
  <si>
    <t>Иерей Симеон
   (Ряппиев Семен Юрьевич)</t>
  </si>
  <si>
    <t>186000, республика Карелия, Олонецкий район, город Олонец, улица Карла Либкнехта, дом 43</t>
  </si>
  <si>
    <t>Олонецкая местная религиозная организация «Евангелическо-лютеранский приход»</t>
  </si>
  <si>
    <t>Настоятель
   Покормяхо Игорь Феодосович</t>
  </si>
  <si>
    <t>186000, Республика Карелия, Олонецкий район, город Олонец, Свирских дивизий ул., д.12 а</t>
  </si>
  <si>
    <t>Местная религиозная организация «Община мусульман города Олонца»</t>
  </si>
  <si>
    <t>Председатель
   Саламов Мухтар Вахаевич</t>
  </si>
  <si>
    <t>Хуторское казачье общество "Казачий хутор "Спасский"</t>
  </si>
  <si>
    <t>Семенов Александр Михайлович</t>
  </si>
  <si>
    <t>Управление социального развития</t>
  </si>
  <si>
    <t>Сидорова Алла Михайловна, зам. главы- начальник Управления социального развития</t>
  </si>
  <si>
    <t>18600, г. Олонец, ул. Свирских дивизий, 1 8- 64-31- 78- 102</t>
  </si>
  <si>
    <t>Отдел культуры, молодёжной политики, туризма и спорта</t>
  </si>
  <si>
    <t>Гилоева Татьяна Евгеньевна, начальник отдела культуры, молодежной политики, туризма и спорта</t>
  </si>
  <si>
    <t>18600, г. Олонец, ул. Свирских дивизий, 1 тел: 89643178115</t>
  </si>
  <si>
    <t>Постановление администрации Олонецкого национального муниципального района № 1033 от 30.123.2025 "О утвержении плана мероприятий по реализации государственной национальной политики на территории Олонецкого национального муниципального района на 2026год "</t>
  </si>
  <si>
    <t>Постановление администрации Олонецкого национального муниципального района № 1034 от 30.12.2025 "О утвержении плана мероприятий посоциальной и культурной адаптации иностранных граждан для реализации на территории Олонецкого национального муниципального района на 2026 год "</t>
  </si>
  <si>
    <t>Муниципальная программа "Культура в Олонецком национальном муниципальном районе на 2020-2030 годы"</t>
  </si>
  <si>
    <t>Постановление от 18.11.2019 № 995</t>
  </si>
  <si>
    <t>В программе предусмотрены мероприятия, направленные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района, реализацию прав меньшинств, обеспечение социальной и культурной адаптации мигрантов, профилактику межнациональных (межэтнических) конфликтов.</t>
  </si>
  <si>
    <t>турнирпо футболу</t>
  </si>
  <si>
    <t>турнир посвященный Дню Победы</t>
  </si>
  <si>
    <t>МОУДО "Олонецкая ДЮСШ"</t>
  </si>
  <si>
    <t>Фестиваль ГТО "Лучшие команды Карелии"</t>
  </si>
  <si>
    <t>Развитие массовго спорта, в т.ч. семейного</t>
  </si>
  <si>
    <t>МКОУ "ООШ №2 г. Олонца им. Сорвина В.Д."</t>
  </si>
  <si>
    <t>"Космический забег"</t>
  </si>
  <si>
    <t>Забег был посвящен Дню космонавтики. Цель мероприятия - уважение к научным достижениям и открытиям своей страны.</t>
  </si>
  <si>
    <t>МКОУ "ООШ №2 г. ОЛонца им. Сорвина В.Д."</t>
  </si>
  <si>
    <t>Виртуальное путешествие «Такая разная Россия»</t>
  </si>
  <si>
    <t>01.04.2026; 03.04.2026</t>
  </si>
  <si>
    <t>Мероприятие посвящено истории, культуре, народностям, традициям нашей страны. Организованы 2 встречи.</t>
  </si>
  <si>
    <t>Олонецкая детская библиотека МБУ "Олонецкая ЦБС"</t>
  </si>
  <si>
    <t>Этно-калейдоскоп «Дружба народов - единство России!»</t>
  </si>
  <si>
    <t>Мероприятие состоялось в рамках Всероссийской акции "Библионочь - 2026". Это было увлекательное путешествие по традициям народов России.</t>
  </si>
  <si>
    <t>"КЮЮККЯ"</t>
  </si>
  <si>
    <t>В рамках года единства народов России обучающиеся 7 класса поучаствовали в карельской народной игре кююккя</t>
  </si>
  <si>
    <t>МОУ "Рыпушкальская ООШ"</t>
  </si>
  <si>
    <t>Мероприятия, посвященные Дню космонавтики</t>
  </si>
  <si>
    <t>06-12.04.2026</t>
  </si>
  <si>
    <t>С обучающимися Центра проведены: беседы, интеллектуальные викторины, интерактивные игры и мастер-классы. Обучающиеся художественного отделения нарисовали картины на тему "Космос".</t>
  </si>
  <si>
    <t>МБОУ ДО "ЦДО" (881436)4-15-23</t>
  </si>
  <si>
    <t>"Береги здоровье с молоду"</t>
  </si>
  <si>
    <t>Для обучающихся и сотрудников Центра была проведена "Добрая зарядка", приуроченная Всемирному дню здоровья. Данное мероприятие направленл на формирование ЗОЖ.</t>
  </si>
  <si>
    <t>Конкурс нейросетевого искусства "Сказки народов России: "Традиции сквозь века"</t>
  </si>
  <si>
    <t>Участникам конкурса было необходимо познакомиться со сказками разных народов России и с помощью искусственного интеллекта создать иллюстрацию к понравившейся сказке.</t>
  </si>
  <si>
    <t>Концерт-беседа "Музыка, как язык единства народов России"</t>
  </si>
  <si>
    <t>Мероприятие включало в себя и концертные номера, и рассказ об особенностях русского народного оркестра, и задушевный разговор о дружбе и взаимопонимания между всеми, кто считает Россию своим родным домом. В каждом исполненном произведении звучала одна мелодия – мелодия единства.</t>
  </si>
  <si>
    <t>Игровая программа "Игры наших предков"</t>
  </si>
  <si>
    <t>Мероприятие, посвящённо Году единства народов России. Участники программы вспомнили старинные забавы в которые в детстве играли наши бабушки и дедушки.</t>
  </si>
  <si>
    <t>04.04.2026-10.04.2026</t>
  </si>
  <si>
    <t>Библиотечные уроки "Человек. Вселенная. Космос", космический квест, мастер-класс "Ракета", игровая программа "Веселый космодром"</t>
  </si>
  <si>
    <t>МКОУ "Михайловская ООШ", 88143625394</t>
  </si>
  <si>
    <t>Фестиваль национальной культуры " Мы вместе! Мы Россия!"</t>
  </si>
  <si>
    <t>Каждый класс начальной школы представил результаты проекта по выбранной национальности. Рассказал о традициях и культуре народа. Были испонены песни,танцы,фольклорные элементы.</t>
  </si>
  <si>
    <t>МКОУ "Ильинская СОШ"</t>
  </si>
  <si>
    <t>Экскурсия в ткацкую мастерскую</t>
  </si>
  <si>
    <t>Знакромство с традиционным карельским ремеслом .</t>
  </si>
  <si>
    <t>Мастер-класс "Карельская калитка"</t>
  </si>
  <si>
    <t>Зникомство с технологией приготовления карельской выпечки</t>
  </si>
  <si>
    <t>Участие в олимпиаде по карельсокму языку - муниципальный этап</t>
  </si>
  <si>
    <t>Формирование интереса к изучению родного языка</t>
  </si>
  <si>
    <t>Познавательное мероприятие в Олонецком национальном музее "Карельские игры, танцы обычаи"</t>
  </si>
  <si>
    <t>Активисты движения первых совеместно с сотрудниками музея изучали карельские песни, танцы, традиции, для того, чтобы затем в своей школе организовывать мероприятия для младших кшольников</t>
  </si>
  <si>
    <t>Юбилейный республиканский конкурс чтецов на финно-угорском языке (участие)</t>
  </si>
  <si>
    <t>Участиники фестивала ребята 3-9 классов, которые изучают карельский язык в рамках внеурочной деятельности.</t>
  </si>
  <si>
    <t>Тематическая игровая программа "Красная горка"</t>
  </si>
  <si>
    <t>Ребята 5-х классов познакомились с традиционными обычаями карелл</t>
  </si>
  <si>
    <t>Обучающиеся изучают родной язык, читают, пишут, учатся грамотности</t>
  </si>
  <si>
    <t>Библионочь -2026</t>
  </si>
  <si>
    <t>Ребята 3б класса познакомились с новыми экспозициями в ОЛонецком национальном музее</t>
  </si>
  <si>
    <t>Фестиваль славянской письменности и культуры</t>
  </si>
  <si>
    <t>В честь праздника Кирилла и М ифодия, ребята начальной школы пели любимые детские песни, читали стихи исполняли сценки на родном языке</t>
  </si>
  <si>
    <t>Экскурсия в Сяндебский монастырь</t>
  </si>
  <si>
    <t>В рамках изучени я предмета ОРКСЭребята 3в класса познакомились с истрией и укладом монастыря</t>
  </si>
  <si>
    <t>Воспитанники дошкольных групп и обучающиеся начальной школы</t>
  </si>
  <si>
    <t>XXV Республиканский детский конкурс чтецов на языках финно-угорских народов «On hengis kieli tuattoloin» - «Om elos ezitatoizin kel’» - «Hän on elossa vanhempien kieli» - «Он жив, язык родителей»</t>
  </si>
  <si>
    <t>Конкурс проводится ежегодно в рамках Республиканского фестиваля карельской литературы им. В.Е. Брендоева "Täs synnyinrannan minun algu - Здесь родины моей начало". Определены победители в 3-х возрастных группах: до 7 лет, от 8 до 11 лет, от 12 до 17 лет.</t>
  </si>
  <si>
    <t>XXV Районный детский конкурс рисунков «Täs synnyinrannan minun algu – Здесь родины моей начало»</t>
  </si>
  <si>
    <t>Конкурс проводится ежегодно в рамках Республиканского фестиваля карельской литературы им. В.Е. Брендоева "Täs synnyinrannan minun algu - Здесь родины моей начало". Участники выполняли работы по произведениям В.Е. Брендоева и других карельских писателей.</t>
  </si>
  <si>
    <t>Мероприятие приурочено ко Дню карельской и вепсской письменности. Участники написали диктант на ливвиковском наречии карельского языка.</t>
  </si>
  <si>
    <t>Олонецкая национальная библиотека МБУ "Олонецкая ЦБС"</t>
  </si>
  <si>
    <t>Этно-встреча «Крууга – мы вместе!»</t>
  </si>
  <si>
    <t>Мероприятие состоялось в рамках Всероссийской акции "Библионочь - 2026". Гостем встречи выступил народный коллектив "Kummazet" из пос. Ильинский Олонецкого района.</t>
  </si>
  <si>
    <t>Встреча «Kestän kai, mi ozal pandu - Я вынесу всё, что судьба предназначит»</t>
  </si>
  <si>
    <t>Встреча посвящена жизни и творчеству карельского поэта В.Е. Брендоева.</t>
  </si>
  <si>
    <t>Специализированный (профильный) лагерь "Тропинками родного края"</t>
  </si>
  <si>
    <t>01.-09.06.2026</t>
  </si>
  <si>
    <t>Это творческая смена для юных художников, посвященная изучению поэтического наследия Карелии. В центре программы - творчество карельского писателя В.Е. Брендоева, чьи стихи станут отправной точкой для художественного поиска.Итогом работы станет создание серии живописных картин, иллюстрирующих произведения поэта.</t>
  </si>
  <si>
    <t>Посещение Олонецкой национальной библиотеки</t>
  </si>
  <si>
    <t>Знакомство с творчеством карельского писателя В.Е. Брендоева</t>
  </si>
  <si>
    <t>Мастер-класс "Карельский костюм"</t>
  </si>
  <si>
    <t>Участники мастер-класса познакомилисьс историей создания народного карельского костюма. Узнали о значении узора, орнамента и вышивки в формировании образа и береговой функции одежды.</t>
  </si>
  <si>
    <t>День музеев</t>
  </si>
  <si>
    <t>Тематические классные часы, вирутальная экскурсия по музею "А музы не молчали..", экскурсия в школьныф музей</t>
  </si>
  <si>
    <t>Игровая программа "Карельские игрища" в Олонецком национальном музее карелов-ливвиков им. Н.Г. Прилукина</t>
  </si>
  <si>
    <t>Знакомство с карельскими играми, с их историей появления.</t>
  </si>
  <si>
    <t>Общешкольная тренировка "Угроза террористического нападения"</t>
  </si>
  <si>
    <t>Отработка действий при террористической опасности</t>
  </si>
  <si>
    <t>"Ценностные ориентиры молодых», «Терроризм — зло против человечества».</t>
  </si>
  <si>
    <t>Беседы со старшеклассниками об ответсвенности за деструктивную деятельность.</t>
  </si>
  <si>
    <t>Мероприятия, направленные на противодействие проникновению идеологии экстремизма и терроризма в молодежную среду</t>
  </si>
  <si>
    <t>13.-17.04.2026</t>
  </si>
  <si>
    <t>В детских объединениях прошли познавательные занятия и беседы, с просмотром видеороликов и последующим их обсуждением.</t>
  </si>
  <si>
    <t>Всерорссийская игра Зарница</t>
  </si>
  <si>
    <t>Проведение спортивных состязаний</t>
  </si>
  <si>
    <t>Фестиваль патриотической песни "Победная весна"</t>
  </si>
  <si>
    <t>Исполнение песен военных лет и современных, отражающих патриотизм, мужество, отвагу, радость победы.</t>
  </si>
  <si>
    <t>Смотр строя и песни "Аты баты, мы-солдаты!"</t>
  </si>
  <si>
    <t>Выполнение элементов строя, знакомство с военной формой и знаками отличия родов войск, исполнение маршевой песни. Через данное мероприятие воспитывалось чувство гордости и уважения к Российской армии.</t>
  </si>
  <si>
    <t>Торжественное мероприятие на братском захоронении.</t>
  </si>
  <si>
    <t>Мероприятие проводилось для обучающихся начальных классов, на котором было чтение стихов, возложение цветов, минута молчания, тем самым почтили память солдат Великой Отечественной войны.</t>
  </si>
  <si>
    <t>Акция "Бессмертный полк в школе"</t>
  </si>
  <si>
    <t>Обучающиеся подготовили портреты своих родственников, участников ВОВ, приняли участие в литературно -музыкальной композиции, прошли с портретами в общем строю.</t>
  </si>
  <si>
    <t>Конкурс исполнителей стихов о войне " Стихами говорим мы о войне"</t>
  </si>
  <si>
    <t>Традиционный литературный конкурс, на котором лучшие чтецы школы демонстрируют произведения поэтов о войне.</t>
  </si>
  <si>
    <t>Просмотр фильма "Без срока давности"</t>
  </si>
  <si>
    <t>Сохранение истории и памяти событий ВОВ</t>
  </si>
  <si>
    <t>Военно-патриотическая игра "Зарница", муниципальный этап</t>
  </si>
  <si>
    <t>Воспитание патриотических и гражданских качеств у детей и молодежи</t>
  </si>
  <si>
    <t>Диктан Победы - 2026</t>
  </si>
  <si>
    <t>Сохраняя память о ппрошлом молодое покаление постарается не повторить подобной трагедии</t>
  </si>
  <si>
    <t>"Забег Победы"</t>
  </si>
  <si>
    <t>В традиционном забеге приняли участие обучающиеся 1-9 классов, цель мероприятия - сохранить память о великой Победе</t>
  </si>
  <si>
    <t>Акция возложения цветов у памятника Героям Олонецкого подполья</t>
  </si>
  <si>
    <t>В канун Дня Победы обучающиеся провели торжественное мероприятие, почтили память павших в годы ВОВ</t>
  </si>
  <si>
    <t>Торжественная линейка, Посвящённая 81-й годовщине Великой Победы.</t>
  </si>
  <si>
    <t>У стелы-памятного знака воинам-землякам, павшим в боях за Родину,собрались учащиеся, работники школы и жители деревни, чтобы почтить память тех, кто сражался за наше мирное будущее.</t>
  </si>
  <si>
    <t>Исторический экскурс «И было детство…И была война…»</t>
  </si>
  <si>
    <t>Гостем мероприятия стала ветеран труда, Почетный гражданин г. Олонца Рена Федоровна Фомина. Она рассказала подросткам о детях войны, которые наряду со взрослыми пережили тяготы и лишения войны.</t>
  </si>
  <si>
    <t>Час истории «Войной изломанные судьбы...»</t>
  </si>
  <si>
    <t>10-16.04.2026</t>
  </si>
  <si>
    <t>Часы истории приурочены к Международному дню освобождения узников концлагерей. Всего состоялось 4 мероприятия.</t>
  </si>
  <si>
    <t xml:space="preserve">Урок памяти
«И вспомнить страшно, и забыть нельзя»
</t>
  </si>
  <si>
    <t>Мероприятие ко Дню памяти жертв геноцида советского народа в годы Великой Отечественной войны посетили студенты Олонецкого отделения Сортавальского колледжа.</t>
  </si>
  <si>
    <t xml:space="preserve">Встреча
«Без срока давности»
</t>
  </si>
  <si>
    <t>Встреча Олонецкого филиала Генеалогического общества Карелии была посвящена жертвам геноцида советского народа. Прохорова М.Н., архивист Олонецкого муниципального архива рассказала об истории концлагерей, которые создали финские захватчики на территории Олонецкого района.</t>
  </si>
  <si>
    <t>Встреча «Это в честь Победы»</t>
  </si>
  <si>
    <t>Участники встречи поделились воспоминаниями о пробеге "Самбатукса - Олонец", посвященном Дню Победы.</t>
  </si>
  <si>
    <t>Конкурс чтецов «Помнит сердце»</t>
  </si>
  <si>
    <t>В детском конкурсе чтецов приняли участие учащиеся 1-4 классов МКОУ "Средняя общеобразовательная школа № 1".</t>
  </si>
  <si>
    <t>Патриотический час «Шли солдаты, не ради славы...»</t>
  </si>
  <si>
    <t>Мероприятие состоялось в Видлицком Доме-интернате для престарелых и инвалидов (с. Видлица Олонецкого района). Учащиеся 2 класса Видлицкой школы с теплотой и уважением поздравили с наступающим Днем Победы проживающих в Доме-интернате.</t>
  </si>
  <si>
    <t>Видлицкая сельская библиотека МБУ "Олонецкая ЦБС"</t>
  </si>
  <si>
    <t>Встреча «Память поколений – достояние будущего»</t>
  </si>
  <si>
    <t>Это была встреча нескольких поколений: учащиеся 8 класса, взрослые, среди которых были и дети войны. Вместе мы вспомнили тяжелые и героические страницы Великой Отечественной войны.</t>
  </si>
  <si>
    <t>Открытие выставки-реквиема «Бессмертный полк»</t>
  </si>
  <si>
    <t>На выставке представлены фотоистории участников Великой Отечественной войны. Каждая история, а их 17, это рассказ из семейного архива о героях войны учащихся 5 "В" класса МКОУ "СОШ № 1 г. Олонца".</t>
  </si>
  <si>
    <t>Литературная акция «Голос Памяти»</t>
  </si>
  <si>
    <t>Акция состоялась в День Победы в Олонецком городском парке. Звучали стихи и песни военных лет, слова благодарности и памяти тем, кто подарил нам мирное небо. Особый интерес вызвала выставка "Победа одна для всех", рассказывающая о многонациональном народе, который вместе ковал Победу над врагом.</t>
  </si>
  <si>
    <t>Патриотическая акция «1945 – времен связующая нить - 2026»</t>
  </si>
  <si>
    <t>Члены патриотического клуба "Наша память", действующего на базе Олонецкой детской библиотеки, раздали в День Победы замлякам 464 Георгиевских ленточки.</t>
  </si>
  <si>
    <t>Урок памяти «Плененное детство»</t>
  </si>
  <si>
    <t>Урок памяти посетили учащиеся 4 "А" класса МКОУ "Ильинская СОШ", в ходе которого малолетняя узница фашистских концлагерей, жительница п. Ильинский Герасимова Л.А. рассказала, как тяжело приходилось детям в годы войны. Им пришлось испытать холод, голод и тяжелую работу.</t>
  </si>
  <si>
    <t>Ильинская сельская библиотека семейного чтения МБУ "Олонецкая ЦБС"</t>
  </si>
  <si>
    <t>Занятия из цикла "Без срока давности"</t>
  </si>
  <si>
    <t>Единый урок, посвященный Дню папяти жертв генноцида (19 апреля).</t>
  </si>
  <si>
    <t>Мероприятия, посвященные Дню Победы</t>
  </si>
  <si>
    <t>27.04.-09.05.2026</t>
  </si>
  <si>
    <t>Обучающиеся приняли участие во Всероассийской акции "Окна Победы", в Акции памяти у памятника «Героям Олонецкого подполья», в творческих мастер-классах «Голубь мира». В детских объединениях прошли тематические классные чалы, беседы, викторины и просмотры фильмов.</t>
  </si>
  <si>
    <t>Вставка работ выпускников и учащихся художественного отделения «По страницам памяти».</t>
  </si>
  <si>
    <t>06.-23.05.2026</t>
  </si>
  <si>
    <t>Работы представленные на вставке напоминают нам о том, как важно помнить прошлое, чтить подвиг героев и ценить мирное небо над головой. Детские рисунки – бесценное свидетельство того, что память о Великой Отечественной войне жива в сердцах молодого поколения.</t>
  </si>
  <si>
    <t>Торжественная церемония памяти, посвященная Дню Победы</t>
  </si>
  <si>
    <t>В преддверии праздника Дня Победы, у Памятника воинам, погибшим в годы Гражданской и Великой Отечественной войн, прошла памятная акция возложения цветов. Целью данного мероприятия стало выражение глубокой признательности и уважения героям, которые внесли значительный вклад в защиту нашей родины и мирное будущее.</t>
  </si>
  <si>
    <t>Час памяти "Самый страшный день моей страны"</t>
  </si>
  <si>
    <t>Часы памяти приурочены ко Дню памяти и скорби. Дети узнали о первых часах войны, об обороне Бресткой крепости, о партизанском движении и труде в тылу, о подвигах наших героев. Ребята приняли участие в Общероссийской минуте молчания.</t>
  </si>
  <si>
    <t>Военно-спортивная игра "Зарница"</t>
  </si>
  <si>
    <t>Военно-патриотческая ира "Зарница 2.0".</t>
  </si>
  <si>
    <t>Торжественное мероприятие у Памятника Славы</t>
  </si>
  <si>
    <t>Торжественное мероприятие к Памятника Славы с. Михайловское, посвященное 81-ой годовщине со Дня Победы в Великой Отечественной войне</t>
  </si>
  <si>
    <t>бесплатное посещение платных мероприятий организованных учреждениями культуры района</t>
  </si>
  <si>
    <t>2 кварта</t>
  </si>
  <si>
    <t>культурно - дросуговые мероприятия</t>
  </si>
  <si>
    <t>учреждения культуры</t>
  </si>
  <si>
    <t>индивидуалтьные встречи главы Олонецкого района с  участниками СВО и членами их семей.</t>
  </si>
  <si>
    <t>2 квртал</t>
  </si>
  <si>
    <t>проблемы и вопросы озвученные в ходе встреч оперативно решаются.</t>
  </si>
  <si>
    <t>администрация</t>
  </si>
  <si>
    <t>беседа</t>
  </si>
  <si>
    <t>14.06.2026
места временного
проживания мигрантов на территории Олонецкого района.</t>
  </si>
  <si>
    <t xml:space="preserve">
Беседы о нормах поведения в обществе, необходимости соблюдения законодательства
Российской Федерации, даны разъяснения и ответы на интересующие мигрантов
вопросы.</t>
  </si>
  <si>
    <t>АдминистрацияОлонецкого национального района</t>
  </si>
  <si>
    <t>21.06.2026 места временного
проживания мигрантов на территории Олонецкого района.</t>
  </si>
  <si>
    <t xml:space="preserve">9 апреля, 5 мая, 12 мая,15 мая </t>
  </si>
  <si>
    <t xml:space="preserve">Беседа (лекция) с иностранными гражданами на базе адаптационного курса лекций ФАДН России </t>
  </si>
  <si>
    <t xml:space="preserve">Центр межнационального сотрудничества </t>
  </si>
  <si>
    <t>Викторина "Многонациональная Карелия"</t>
  </si>
  <si>
    <t>10.04.2026 Кадровый центр Олонецкого района</t>
  </si>
  <si>
    <t>Провела викторину Андреева С.И., руководитель Центра межнационального сотрудничества г. Олонца. Участники игры - безработные граждане, посетители женского клуба "Вселенная".</t>
  </si>
  <si>
    <t xml:space="preserve">Интеллектуальная игра
«Многонациональная Карелия»
</t>
  </si>
  <si>
    <t>19.04.2026 Олонецкая национальная библиотека МБУ "Олонецкая ЦБС"</t>
  </si>
  <si>
    <t>Гостем мероприятия стал многонациональный коллектив Олонецкой районной больницы - люди разных профессий, характеров и культур. В ходе игры участники вспоминали традиции, угадывали факты, разбирались в культурных особенностях и открывали для себя новые грани Карелии.</t>
  </si>
  <si>
    <t>08.04, 09.04, 05.05, 12.05, 14.05, 15.05.</t>
  </si>
  <si>
    <t>1. Сайт АУ "Редакция газеты "Олония" https://xn----7sbakllkxsib7b7l.xn--p1ai/</t>
  </si>
  <si>
    <t>Обновление информации в течение года</t>
  </si>
  <si>
    <t>В газете публикуется материал о мероприятиях, событиях, приводятся полезные ссылки на сайты учреждений и организаций, чья деятельность направлена на гармонизацию межнациональных и межконфессиональных отношений.</t>
  </si>
  <si>
    <t>2. Страница АУ "Редакция газеты "Олония" в социальной сети «Вконтакте» https://vk.com/gazeta_olonya</t>
  </si>
  <si>
    <t>3. Сайт Муниципального бюджетного учреждения «Олонецкая централизованная библиотечная система» Раздел: Центр межнационального сотрудничества Адрес сайта: https://biblioteka-olon.karelia.ru</t>
  </si>
  <si>
    <t>Представлена информация о деятельности Центра межнационального сотрудничества: координаты, основные направления работы, анонсы мероприятий, новости с прошедших встреч.</t>
  </si>
  <si>
    <t>4. Страница «Центр межнационального сотрудничества» в социальной сети «Вконтакте» http://vk.com/public105020889</t>
  </si>
  <si>
    <t>На странице публикуется материал о мероприятиях Центра, приводятся полезные ссылки на сайты учреждений и организаций, чья деятельность направлена на гармонизацию межнациональных и межконфессиональных отношений.</t>
  </si>
  <si>
    <t>5. Страница «Олонецкий филиал Генеалогического Общества Карелии»в социальной сети «Вконтакте» http://vk.com/public166517582</t>
  </si>
  <si>
    <t>Представлена информация о деятельности Олонецкого филиала Генеалогического Общества Карелии: основные направления работы, новости, мероприятия.</t>
  </si>
  <si>
    <t>6. Страница администрации Олонецкого района в социальной сети «Вконтакте» https://vk.com/club142234272</t>
  </si>
  <si>
    <t>На странице публикуется материал о мероприятиях, приводятся полезные ссылки на сайты учреждений и организаций, чья деятельность направлена на гармонизацию межнациональных и межконфессиональных отношений</t>
  </si>
  <si>
    <t>7. Сайт администрации Олонецкого национального муниципального района https://olon-rayon.ru/</t>
  </si>
  <si>
    <t>На сайте публикуется материал о мероприятиях, приводятся полезные ссылки на сайты учреждений и организаций, чья деятельность направлена на гармонизацию межнациональных и межконфессиональных отношений</t>
  </si>
  <si>
    <t>8. Страница МБУ «Олонецкий национальный музей» в социальной сети «Вконтакте» https://vk.com/club66004303</t>
  </si>
  <si>
    <t>На странице публикуется материал о мероприятиях учреждения.</t>
  </si>
  <si>
    <t>9. Страница МБУ «Олонецкий центр творчества и досуга» в социальной сети «Вконтакте» https://vk.com/ctd_olonets</t>
  </si>
  <si>
    <t>10. Страница МБОУ ДО "ЦДО" в социальной сети «Вконтакте» https://vk.com/club190900421?w=wall-190900421</t>
  </si>
  <si>
    <t>11. Сайты и страницы социальной сети «Вконтакте» образовательных организаций Олонецкого района, организаций дошкольного образования, сельских учреждений культуры, администраций сельских поселений</t>
  </si>
  <si>
    <t>Общественный совет по взаимодействию с общественными и религиозными организацими</t>
  </si>
  <si>
    <t>2 раза в год</t>
  </si>
  <si>
    <t>согласно плана на 2026 год</t>
  </si>
  <si>
    <t>МКОУ «Туксинская ООШ», МКОУ «Средняя школа №1 г.Олонца», МКОУ «Мегрегская ООШ», МКОУ «СОШ №2 г.Олонца», МКОУ «Ильинская СОШ», МКОУ «Видлицкая СОШ», МКОУ «Михайловская ООШ», МКОУ «Коткозерская средняя общеобразовательная школа»</t>
  </si>
  <si>
    <t>МКОУ «Туксинская ООШ», МКОУ «Средняя школа №1 г.Олонца», МКОУ «Рыпушкальская ООШ», МКОУ «Мегрегская ООШ», МКОУ «СОШ №2 г.Олонца», МКОУ «Ильинская СОШ», МКОУ «Видлицкая СОШ», МКОУ «Михайловская ООШ», МКОУ «Коткозерская средняя общеобразовательная школа»</t>
  </si>
  <si>
    <t>МКОУ «Средняя школа №1 г.Олонца», МКОУ «СОШ №2 г.Олонца», МКОУ «Ильинская СОШ», МКОУ «Видлицкая СОШ», МКОУ «Коткозерская средняя общеобразовательная школа»</t>
  </si>
  <si>
    <t>Народный хор «Karjalankoivu», руководитель Фофанова Л.А.н 41-74 МБУ «Олонецкий центр творчества и досуга»</t>
  </si>
  <si>
    <t>41-74</t>
  </si>
  <si>
    <t>МБУ «Олонецкий центр творчества и досуга»</t>
  </si>
  <si>
    <t>Мужской хор «»Terveh, briha», руководитель Н. В. Рышкин</t>
  </si>
  <si>
    <t>20 - 75</t>
  </si>
  <si>
    <t>Вокальная группа «Koivikko», руководитель Е. В. Кудельникова</t>
  </si>
  <si>
    <t>63 - 84</t>
  </si>
  <si>
    <t>Фольклорная группа «Сударушки», руководитель А.А. Иванов.</t>
  </si>
  <si>
    <t>65 - 80</t>
  </si>
  <si>
    <t>Ансамбль народных инструментов «Soittajat», руководитель Н. В. Рышкин</t>
  </si>
  <si>
    <t>51 - 56</t>
  </si>
  <si>
    <t>Олонецкий народный театр, руководитель Романова Н. А</t>
  </si>
  <si>
    <t>26 -65</t>
  </si>
  <si>
    <t>Хор "Киуруйне", руководитель Калачева Е. В.</t>
  </si>
  <si>
    <t>50 - 60</t>
  </si>
  <si>
    <t>МБУ «Туксинский сельский дом культуры»</t>
  </si>
  <si>
    <t>Вокальная группа «Реченька», руководитель Габукова Т.А.</t>
  </si>
  <si>
    <t>МБУ «Михайловский дом культуры»</t>
  </si>
  <si>
    <t>Вокальная группа «Joguine», руководитель Ченжеева Е. А.</t>
  </si>
  <si>
    <t>40 - 60</t>
  </si>
  <si>
    <t>МБУ «Коткозерский сельский дом культуры»</t>
  </si>
  <si>
    <t>Фольклорный ансамбль «Куммажет», Трофимова В.И.</t>
  </si>
  <si>
    <t>40 - 70</t>
  </si>
  <si>
    <t>МБУ «КСК «АЛАВОЙНЕ»</t>
  </si>
  <si>
    <t>Вокальная группа «Рябинушка» (Пихлапуу)</t>
  </si>
  <si>
    <t>50 - 65</t>
  </si>
  <si>
    <t>МБУ «Куйтежский КДЦ»</t>
  </si>
  <si>
    <t>Театральный коллектив «Алавойжентайгин»</t>
  </si>
  <si>
    <t>45 - 85</t>
  </si>
  <si>
    <t>Театр "Колесо жизни"</t>
  </si>
  <si>
    <t>26-65</t>
  </si>
  <si>
    <t>МБУ "Олонецкий национальный музей"</t>
  </si>
  <si>
    <t>Церемония награждения участников конкурса детского рисунка "Сяндемский монастырь глазами детей"</t>
  </si>
  <si>
    <t>Конкурс приурочен к 450-летию Сяндемского Успенского женского монастыря.</t>
  </si>
  <si>
    <t>Сяндемский Успенский женский монастырь, Олонецкая детская библиотека МБУ "Олонецкая ЦБС"</t>
  </si>
  <si>
    <t>39 чел ( 8 рел. культ , 31 св. этика )</t>
  </si>
  <si>
    <t>МКОУ "Видлицкая СОШ"</t>
  </si>
  <si>
    <t>13 чел (8 рел. культ. 5 св. этика)</t>
  </si>
  <si>
    <t>МКОУ "СРедняя школа №1 г. Олонца"</t>
  </si>
  <si>
    <t>МКОУ "Мегрегская ООШ"</t>
  </si>
  <si>
    <t>15 чел.</t>
  </si>
  <si>
    <t>МКОУ "Коткозерская средняя общеобразовательная школа"</t>
  </si>
  <si>
    <t>Общественный Совет по взаимодействию с общественными и религиозными организациями.Постановление администрации Олонецкогонационального муниципального района от 17.11.2025№ 866 «Об утверждении состава Общественного Совета по взаимодействию с общественными и религиозными организациями»</t>
  </si>
  <si>
    <t>развитие и совершенствование взаимодействия с национальными, общественными и религиозными объединениями, в сфере реализации государственной национальной политики на территории Олонецкого национального муниципального района</t>
  </si>
  <si>
    <t>Мурый В.Н., Глава администрации Олонецкого национального муниципального района, председатель;
Гилоева Т.Е., начальник отдела культуры, молодежной политики, туризма и спорта Управления социального развития, секретарь
Всего членов – 15, из них 11 – представители общественных организаций – 73%
Состав утвержден постановлением администрации района от 17.11.2025№ 866 «Об утверждении состава Общественного Совета по взаимодействию с общественными и религиозными объединениями»</t>
  </si>
  <si>
    <t>Местная религиозная организация православный Приход храма архангела Михаила пос. Ляскеля Питкярантского района Петрозаводской и Карельской Епархии Русской Православной Церкви (Московский Патриархат)</t>
  </si>
  <si>
    <t xml:space="preserve">"Иерей Святослав
(Сухомлин Станислав Иванович)"
</t>
  </si>
  <si>
    <t xml:space="preserve">186804, Республика Карелия, Питкярантский район, поселок Ляскеля
</t>
  </si>
  <si>
    <t>Местная религиозная организация православный Приход храма Вознесения Господня г. Питкяранта Петрозаводской и Карельской Епархии Русской Православной Церкви (Московский Патриархат)</t>
  </si>
  <si>
    <t xml:space="preserve">"Протоиерей Олег
(Вилко Олег Александрович)"
</t>
  </si>
  <si>
    <t xml:space="preserve">"Питкярантский район,
г. Питкяранта, ул. Ленина д. 55."
</t>
  </si>
  <si>
    <t xml:space="preserve">Местная религиозная организация Питкярантская Церковь христиан веры евангельской"Пастор
Сибиковский Михаил Иванович""Питкярантский район,
г. Питкяранта
ул. Пионерская д.16
"
</t>
  </si>
  <si>
    <t xml:space="preserve">"Пастор
Сибиковский Михаил Иванович"
</t>
  </si>
  <si>
    <t xml:space="preserve">"Питкярантский район,
г. Питкяранта
ул. Пионерская д.16
"
</t>
  </si>
  <si>
    <t xml:space="preserve">Местная религиозная организация Церковь «Христа Спасителя» Централизованной религиозной организации Республики Карелия Церковь христиан веры евангельской
</t>
  </si>
  <si>
    <t xml:space="preserve">"Пастор
Михайлюк Павел Петрович"
</t>
  </si>
  <si>
    <t xml:space="preserve">"Питкярантский район,
п. Ляскеля,
ул. Октябрьская, д.37"
</t>
  </si>
  <si>
    <t xml:space="preserve">Местная религиозная организация «Евангелическо-лютеранский приход Харлу»
</t>
  </si>
  <si>
    <t xml:space="preserve">"Настоятель
Менакер Олег Анатольевич"
</t>
  </si>
  <si>
    <t xml:space="preserve">"Питкярантский округ,
п. Ляскеля,
ул. Вуолиеки, д.9-1"
</t>
  </si>
  <si>
    <t xml:space="preserve">Местная Религиозная Организация Церковь Христиан Веры Евангельской п. Харлу
</t>
  </si>
  <si>
    <t xml:space="preserve">"Пастор
Зиятдинов Сергей Анатольевич"
</t>
  </si>
  <si>
    <t xml:space="preserve">"Питкярантский округ,
п. Харлу
ул. Заводская, д.3"
</t>
  </si>
  <si>
    <t xml:space="preserve">Местная религиозная организация Рауталахтинская Церковь Христиан Веры Евангельской
</t>
  </si>
  <si>
    <t xml:space="preserve">"Пастор
Комарницкий Виктор Александрович"
</t>
  </si>
  <si>
    <t xml:space="preserve">"Питкярантский округ,
д. Рауталахти,
ул. Ладожская, д.22"
</t>
  </si>
  <si>
    <t xml:space="preserve">Местная религиозная организация «Питкярантский евангелическо-лютеранский приход»
</t>
  </si>
  <si>
    <t xml:space="preserve">"Питкярантский округ,
г. Питкяранта,
ул. Горького д.17"
</t>
  </si>
  <si>
    <t xml:space="preserve">Местная религиозная организация Салминская Церковь христиан веры евангельской
</t>
  </si>
  <si>
    <t>Пастор
Богданов Евгений Александрович</t>
  </si>
  <si>
    <t xml:space="preserve">"Питкярантский округ,
п. Салми, улл. Юбилейная д.24"
</t>
  </si>
  <si>
    <t>Религиозная группас евангельских христиан-баптистов города Питкяранта</t>
  </si>
  <si>
    <t>Юрецкий Павел Александрович</t>
  </si>
  <si>
    <t>РК г. Питкяранта, ул. Гоголя, д.5А, помещение ООО "Вереск". тел. 8 981 859 28 29</t>
  </si>
  <si>
    <t>Хуторское казачье общество "Вознесенское" Юртового казачьего общества "Георгиевское" Отдельского казачьего общества Республики КарелияАтаман Забегаев Алексей Владимирович</t>
  </si>
  <si>
    <t>Атаман Забегаев Алексей Владимирович</t>
  </si>
  <si>
    <t>krolik_vsl@mail.ru Сенечев Владимир Сергеевич +7 921 462 19 19</t>
  </si>
  <si>
    <t>Министерство национальной и региональной политики Республики Карелия</t>
  </si>
  <si>
    <t>Администрация Питкярантского муниципального округа</t>
  </si>
  <si>
    <t>обстановка - спокойная</t>
  </si>
  <si>
    <t xml:space="preserve">Администрация Питкярантского муниципального округа
</t>
  </si>
  <si>
    <t xml:space="preserve">Баранов Роман Сергеевич – первый заместитель главы администрации Питкярантского муниципального округа
</t>
  </si>
  <si>
    <t xml:space="preserve">186810, г. Питкяранта, ул. Ленина, д. 13, romabaranov73@mail.ru, тел.(881433)4-11-53
</t>
  </si>
  <si>
    <t xml:space="preserve">Сухова Оксана Викторовна- и.о. начальника управления образования,социального развития, опеки и попечительства Питкярантского муниципального округа
</t>
  </si>
  <si>
    <t xml:space="preserve">186810, г.Питкяранта, ул.Ленина, д.13 тел.8(964)317-50-98
</t>
  </si>
  <si>
    <t>МКУ "Центр культуры, спорта и молодежной политики Питкярантского муниципального округа"</t>
  </si>
  <si>
    <t>Чистякова Анна Валентиновна - директор</t>
  </si>
  <si>
    <t xml:space="preserve">186810, г.Питкяранта, ул.Ленина, д.13 тел.8(953)533-35-26, tsentr.pit@mail.ru
</t>
  </si>
  <si>
    <t>План работы рабочей группы по противодействию идеологии терроризму на территории Питкярантского муниципального округа на 2026 год, утвержденный Постановлением администрации Питкярантского муниципального округа от 16.02.2026 г. №136</t>
  </si>
  <si>
    <t>в работе</t>
  </si>
  <si>
    <t>План мероприятий по внедрению материалов лекций адаптивного курса для иностранных граждан в Питкярантском муниципальном округе в 2026 году, утвержден главой Питкярантского муниципального округа от 30.01.2026 г.</t>
  </si>
  <si>
    <t>Муниципальная программа Питкярантского муниципального района «Развитие культуры, молодежной политики, физической культуры и спорта Питкярантского муниципального округа»</t>
  </si>
  <si>
    <t>Постановление администрации Питкярантского муниципального округа от 27 декабря 2023 г. № 43</t>
  </si>
  <si>
    <t> Финансирование заложено в основную деятельность учреждений, подведомственных администрации Питкярантского муниципального округа</t>
  </si>
  <si>
    <t xml:space="preserve"> "Космические истории. Юрий Гагарин"</t>
  </si>
  <si>
    <t>В рамках общероссийской Недели космоса , посвященной 65-летию первого полета в космос, для ребят 2-б класса городской школы №2, библиотекой г.Питкяранта была подготовлена космическая встреча под названием "Космические истории. Юрий Гагарин". https://vk.com/wall-50652486_7487</t>
  </si>
  <si>
    <t>МБУК «ЦБСПМО»</t>
  </si>
  <si>
    <t>Литературные чтения "Улыбка Гагарина".</t>
  </si>
  <si>
    <t>В этом году мы отмечаем 65 лет с того момента, как человек впервые покорил космическое пространство. 12 апреля 1961 года Юрий Алексеевич Гагарин совершил исторический полёт на корабле "Восток", открыв человечеству дорогу к звёздам. https://vk.com/wall-50652486_7490</t>
  </si>
  <si>
    <t xml:space="preserve">«Библионочь-2026» </t>
  </si>
  <si>
    <t>17 апреля в библиотеке города Питкяранта состоялась замечательная «Библионочь-2026» под вдохновляющим лозунгом «Единство народов — сила России». https://vk.com/wall-50652486_7516</t>
  </si>
  <si>
    <t>Исторический час</t>
  </si>
  <si>
    <t>21 апреля в нашей библиотеке для группы «Молодежка» прошёл не просто исторический час, а настоящее погружение в XIII век, где 5 апреля 1242 года на замёрзшем Чудском озере решалась судьба Северной Руси. https://vk.com/wall-50652486_7521</t>
  </si>
  <si>
    <t>"Мы о войне стихами говорим"</t>
  </si>
  <si>
    <t>20 апреля в библиотеке города Питкяранта прошел первый этап открытого конкурса чтецов "Мы о войне стихами говорим", посвященного 81-й годовщине Победы в Великой Отечественной войне 1941-1945 годов. https://vk.com/wall-50652486_7522</t>
  </si>
  <si>
    <t>"Чернобыль - наша боль и память"</t>
  </si>
  <si>
    <t>"Чернобыль - наша боль и память". Так называлась встреча, которая состоялась 28 апреля 2026 года в библиотеке города Питкяранта с учащимися 8 б класса МОУ СОШ №2 г. Питкяранта, организованная совместно с Центром культуры, спорта и молодежной политики. https://vk.com/wall-50652486_7536</t>
  </si>
  <si>
    <t>День России.</t>
  </si>
  <si>
    <t>12 июня отмечается один из самых значимых праздников нашей страны - День России. https://vk.com/wall-50652486_7598</t>
  </si>
  <si>
    <t>С Днем России!</t>
  </si>
  <si>
    <t>В год Единства народов России открываем сказочные богатства народов нашей страны. https://vk.com/wall-50652486_7600</t>
  </si>
  <si>
    <t>Мастер-класс«Весенняя открытка для героя труда»</t>
  </si>
  <si>
    <t>Впреддверии праздника 1 мая – «Мир, труд, май!», в первом классе советникдиректора по воспитанию совместно с куратором первичного отделения ДвижениеПервых МОУ СОШ №2 г. Питкяранта провели мастер-класс «Весенняя открытка длягероя труда». https://vk.com/wall-203212758_2895</t>
  </si>
  <si>
    <t>МОУ СОШ №2 г. Питкяранта</t>
  </si>
  <si>
    <t>Всероссийская акция «Вместе в будущее»</t>
  </si>
  <si>
    <t>В нашей школе прошла Всероссийская акция «Вместе в будущее», посвящённая Дню детских общественных организаций. https://vk.ru/wall-203212758_2951</t>
  </si>
  <si>
    <t>Мероприятие, посвященное Международному Днюсемьи</t>
  </si>
  <si>
    <t>Сегодня с маленькими воспитанниками группы "Радуга"было проведено увлекательное и познавательное мероприятие, посвященное Международному Дню семьи, которое помогло малышам ещё глубже почувствовать тепло и любовь родного дома. https://vk.ru/wall-217145552_986</t>
  </si>
  <si>
    <t>МДОУ №20 детский сад "Ромашка"</t>
  </si>
  <si>
    <t>«В дружбе народов — единство России».</t>
  </si>
  <si>
    <t>Единство начинается с малого, с уважения к мнению одноклассника, к готовности придти на помощь другу, с интереса к культуре своего народа и других народов России https://vk.ru/wall-217275127_2653</t>
  </si>
  <si>
    <t>МОУ СОШ №1 г. Питкяранта</t>
  </si>
  <si>
    <t>Участиев этно-квизе "Народы большой страны"</t>
  </si>
  <si>
    <t>18 апреля в рамках Всероссийской акции Библионочь-2026 ребята приняли участие в этно-квизе "Народы большой страны". https://vk.ru/wall-6670959_11374</t>
  </si>
  <si>
    <t>МОУ СОШ п. Ляскеля</t>
  </si>
  <si>
    <t>Живые традиции: как сохранить культурное богатство многонациональной России</t>
  </si>
  <si>
    <t>24 апреля в рамках трека «Орлёнок-хранитель исторической памяти» Татьяна Ефимова провела увлекательное занятие для Орлят 3А класса " Живут в России разные народы"</t>
  </si>
  <si>
    <t>Праздник дружбы и единства в нашей школе</t>
  </si>
  <si>
    <t>24 апреля у нас прошёл долгожданный фестиваль «В дружбе народов — единство России». https://vk.ru/wall-202902706_17524</t>
  </si>
  <si>
    <t>МОУ ООШ д. Хийденсельга</t>
  </si>
  <si>
    <t>30 апреля — День коренных малочисленных народов Российской Федерации!</t>
  </si>
  <si>
    <t>В преддверии этого особенного дня для учеников 1 класса прошла увлекательная программа «Этно‑лаборатория: в гостях у народов России», которую провела советник по воспитанию школы деревни Хийденсельга Алена Лингвист. https://vk.ru/wall-202902706_17552</t>
  </si>
  <si>
    <t>В преддверии праздника мы отметили День малочисленных народов России. Ученики познакомились с культурой коренных народов Севера, Сибири и Дальнего Востока. https://vk.ru/wall-161978199_4628</t>
  </si>
  <si>
    <t>МОУ ООШ п. Харлу</t>
  </si>
  <si>
    <t>Фестиваль военно-патриотической песни «Вединстве народа — сила России», посвящённый Дню Карелии</t>
  </si>
  <si>
    <t>На нашем уютном лагере «Березка» прошел яркий и трогательный фестиваль военно-патриотической песни «В единстве народа — сила России», посвящённый Дню Карелии. https://vk.ru/wall-203212758_3015</t>
  </si>
  <si>
    <t>Участие в акции, приуроченной ко Дню славянской письменности и культуры</t>
  </si>
  <si>
    <t>Сегодня в нашей школе были необычные гости, воспитанники детского сада «Берёзка» приняли участие в акции, приуроченной ко Дню славянской письменности и культуры. https://vk.ru/wall-217275127_2779</t>
  </si>
  <si>
    <t>Обучающий урок по написанию кириллицы в честь Дня славянской письменности и культуры</t>
  </si>
  <si>
    <t>Сегодня, по инициативе советника Юлии Апанель и благодаря нашему замечательному учителю русского языка, на уроке прошёл обучающий урок по написанию кириллицы в честь Дня славянской письменности и культуры. https://vk.ru/wall-203212758_2967</t>
  </si>
  <si>
    <t>24 мая - День славянской письменности и культуры</t>
  </si>
  <si>
    <t>Ребята отправились в небольшое, но увлекательное путешествие по страницам истории родного языка. Что мы делали? https://vk.ru/wall-161978199_4681</t>
  </si>
  <si>
    <t>Акция «Орлята – дошколятам»</t>
  </si>
  <si>
    <t>Советник по воспитанию Алена Лингвист и «Орлята России» 3 класса нашей школы Хийденсельга провели тематическое игровое занятие ко Дню славянской письменности и культуры в рамках проведения акция «Орлята – дошколятам». https://vk.ru/wall-202902706_17820</t>
  </si>
  <si>
    <t>МЫВМЕСТЕ</t>
  </si>
  <si>
    <t>Сегодня в нашем учреждении прошла встреча, на которой советник директора по воспитанию Юлия Апанель рассказала о Международной Премии #МЫВМЕСТЕ. Мы узнали о том, как эта премия объединяет людей, стремящихся сделать мир лучше и добрее. https://vk.ru/wall-203212758_2956</t>
  </si>
  <si>
    <t>"Веселый день" Книжкиной недели</t>
  </si>
  <si>
    <t>1 апреля, гости нашей библиотеки совершили литературное путешествие с музыкой и своими руками создали карельскую куклу-берегиню! https://vk.com/wall-50652486_7472</t>
  </si>
  <si>
    <t>Диктант на карельском языке.</t>
  </si>
  <si>
    <t>22 апреля в библиотеке г. Питкяранта состоялся Диктант на карельском языке. https://vk.com/wall-50652486_7523</t>
  </si>
  <si>
    <t>30 апреля в России отмечается День коренных малочисленных народов - важная дата, напоминающая нам о богатстве культурного наследия нашей страны. https://vk.com/wall-50652486_7539</t>
  </si>
  <si>
    <t>День коренных малочисленных народов России.</t>
  </si>
  <si>
    <t>В преддверии праздника в Центре общения старшего поколения города Питкяранта состоялась всероссийская акция «Сказки народов мира». Мероприятие прошло в библиотеке города Питкяранта в рамках Года единства народов России. https://vk.com/wall-50652486_7540</t>
  </si>
  <si>
    <t>Путешествие по культуре малых народов: увлекательный квиз в библиотеке!</t>
  </si>
  <si>
    <t>Городская библиотека распахнула свои двери для учащихся 6 класса, чтобы погрузить их в удивительный мир малочисленных народов Российской Федерации! https://vk.com/wall-50652486_7541</t>
  </si>
  <si>
    <t>Литературные чтения</t>
  </si>
  <si>
    <t>14 мая для участников Центра общения старшего поколения "Серебряные родники" прошли литературные чтения. https://vk.com/wall-50652486_7564</t>
  </si>
  <si>
    <t>квиз «Многоликая Россия»</t>
  </si>
  <si>
    <t>21 мая в библиотеке города Питкяранта состоялось увлекательное мероприятие - квиз «Многоликая Россия». Две команды - «Юность» и «Незабудки» сразились в интеллектуальном поединке. https://vk.com/wall-50652486_7573</t>
  </si>
  <si>
    <t>"Палитра народов Карелии".</t>
  </si>
  <si>
    <t>4 июня для участников Центра общения старшего поколения "Серебряные родники" прошла увлекательная игра "Палитра народов Карелии". https://vk.com/wall-50652486_7592</t>
  </si>
  <si>
    <t>"Мир сказок Пушкина"</t>
  </si>
  <si>
    <t>Ребята из МОУ СОШ № 2, Детской художественной школы им. В. П. Крупина и Центра помощи детям № 7 приняли участие в своей игре "Мир сказок Пушкина", приуроченной к дню рождения поэта. https://vk.com/wall-50652486_7593</t>
  </si>
  <si>
    <t>«Планета карельских сказок»</t>
  </si>
  <si>
    <t>Чего сегодня дети только не попробовали! Узнали о карельских куклах и научились их сами делать под руководством Ефимовой Т. А. https://vk.ru/wall-217275127_2578</t>
  </si>
  <si>
    <t>Квест-играпо сказкам России и Карелии</t>
  </si>
  <si>
    <t>"Каникулы с пользой" – под таким девизом проходят весенние каникулы у учеников 1 «В» класса. Вместо того чтобы сидеть дома, ребята отправились в увлекательное приключение – настоящее путешествие по страницам книг. https://vk.ru/wall-203212758_2802</t>
  </si>
  <si>
    <t>Этно-квиз</t>
  </si>
  <si>
    <t>Ко Дню малочисленных коренных народов России советник директора по воспитанию Елена Коростелева провела захватывающий этно-квиз в 7 «б» классе. https://vk.ru/wall-217275127_2712</t>
  </si>
  <si>
    <t>Денькоренных малочисленных народов России</t>
  </si>
  <si>
    <t>Вчесть Дня коренных малочисленных народов России советник директора повоспитанию устроила для Орлят настоящее путешествие в мир фольклора —организовала прослушивание аудиосказок народов нашей огромной страны. https://vk.ru/wall-191496222_4536</t>
  </si>
  <si>
    <t>МОУ ООШ д. Рауталахти</t>
  </si>
  <si>
    <t>Поездка в Музей</t>
  </si>
  <si>
    <t>5 мая 2026 года советник директора Алёна Лингвист и учитель истории Ирина Александровна Торопина с учениками посетили Олонецкий национальный музей карелов-ливвиков им. Н.Г.Прилукина. https://vk.ru/wall-202902706_17711</t>
  </si>
  <si>
    <t>«Там на неведомых дорожках»: как мы отметили день рождения А.С. Пушкина и День русского языка</t>
  </si>
  <si>
    <t>Сегодня в нашем летнем лагере советник директора Елена Дмитриевна Коростелева , координатор «Движения первых» Татьяна Александровна Ефимова и учитель русского языка и литературы Екатерина Ивановна Брыткова вместе с активистами движения провели увлекательную квест-игру по сказкам А.С. Пушкина. https://vk.ru/wall-217275127_2844</t>
  </si>
  <si>
    <t>Сегодняшний день в школе д.Хийденснльга ребята провели под знаком великого русского поэта — Александра Сергеевича Пушкина! https://vk.ru/wall-202902706_17943</t>
  </si>
  <si>
    <t>Всероссийская акция «Недиктант.Дети»</t>
  </si>
  <si>
    <t>Акция проводится для создания позитивного имиджа русского языка среди школьников, возвращение интереса к русской культуре. https://vk.ru/wall-217275127_2660</t>
  </si>
  <si>
    <t>"Пасхальная радость-2026"</t>
  </si>
  <si>
    <t>5 апреля в библиотеке города Питкяранта состоялось торжественное открытие выставки художественного и декоративно-прикладного творчества под названием "Пасхальная радость-2026". https://vk.com/wall-50652486_7483</t>
  </si>
  <si>
    <t>8 апреля 2026 года старшая группа «Сказка» совместно с подготовительной группой «Улыбка» посетили выставку «Пасхальная радость-2026» в городской библиотеке. https://vk.com/wall-50652486_7484</t>
  </si>
  <si>
    <t>"Пасхальная радость".</t>
  </si>
  <si>
    <t>2 апреля, в Праздник Светлой Пасхи, в Вознесенском храме состоялось награждение участников традиционного открытого конкурса художественного и декоративно-прикладного творчества "Пасхальная радость". https://vk.com/wall-50652486_7504</t>
  </si>
  <si>
    <t>23 апреля в библиотеке города Питкяранта состоялся второй этап II открытого конкурса чтецов "Мы о войне стихами говорим". Возрастная категория 3-7 лет (дошкольники). https://vk.com/wall-50652486_7527</t>
  </si>
  <si>
    <t>"Диктант Победы"</t>
  </si>
  <si>
    <t>24 апреля библиотека города Питкяранта стала одной из многих тысяч открытой площадкой для проведения международной историко-патриотической акции "Диктант Победы". https://vk.com/wall-50652486_7531</t>
  </si>
  <si>
    <t>"Мы о войне стихами говорим-2026"</t>
  </si>
  <si>
    <t>26 апреля в библиотеке г.Питкяранта состоялся гала-концерт II Открытого конкурса чтецов "Мы о войне стихами говорим-2026". https://vk.com/wall-50652486_7535</t>
  </si>
  <si>
    <t>Путешествие в прошлое: дети‑герои Великой Отечественной войны</t>
  </si>
  <si>
    <t>Сегодня ребята ГБУ СО «КЦСОН РК» по Питкярантскому МО побывали в БИБЛИОТЕКА ГОРОДА ПИТКЯРАНТА на тематическом мероприятии, посвящённом детям‑героям Великой Отечественной войны. https://vk.com/wall-50652486_7537</t>
  </si>
  <si>
    <t>Здоровоый образ жизни</t>
  </si>
  <si>
    <t>Сегодня, 4 мая 2026 г. в библиотеке г. Питкяранта в рамках мероприятий, посвящённых здоровому образу жизни, состоялась встреча с учащимися 6 "А" класса МОУ СОШ № 2 под руководством Малышевой Натальи Витальевны. https://vk.com/wall-50652486_7543</t>
  </si>
  <si>
    <t>"Гвоздика Победы"</t>
  </si>
  <si>
    <t>В преддверии праздника Великой Победы во 2 «б» классе МОУ СОШ № 2 г. Питкяранта было проведено интерактивное мероприятие с элементами творчества "Гвоздика Победы". https://vk.com/wall-50652486_7548</t>
  </si>
  <si>
    <t>Станции "Героическая" и "Великая Победа"</t>
  </si>
  <si>
    <t>6 мая в рамках молодежной городской Большой Георгиевской игры на базе библиотеки г.Питкяранта были организованы станции "Героическая" и "Великая Победа". https://vk.com/wall-50652486_7551</t>
  </si>
  <si>
    <t>«9 мая — День Великой Победы</t>
  </si>
  <si>
    <t>В преддверии Дня Победы для ребят из детских садов «Ромашка» и «Светлячок» прошёл праздник «9 мая — День Великой Победы». https://vk.com/wall-50652486_7552</t>
  </si>
  <si>
    <t>"За ваше счастье пулей и стихом"</t>
  </si>
  <si>
    <t>7 мая в библиотеке города Питкяранта прошёл литературно - музыкальный вечер "За ваше счастье пулей и стихом", посвящённый поэтам - фронтовикам. https://vk.com/wall-50652486_7554</t>
  </si>
  <si>
    <t>День Победы!</t>
  </si>
  <si>
    <t>В день празднования 81-й годовщины Победы в Великой Отечественной войне сотрудники библиотеки города Питкяранта организовали мини-площадку на территории окружного Дома культуры. https://vk.com/wall-50652486_7557</t>
  </si>
  <si>
    <t>Урок мужества «Алексей Маресьев – человек-легенда»</t>
  </si>
  <si>
    <t>19 мая, к 110-летию со дня рождения Алексея Маресьева, легендарного лётчика-истребителя, Героя Советского Союза, для ребят из «Молодёжки» в библиотеке прошёл урок мужества «Алексей Маресьев – человек-легенда». https://vk.com/wall-50652486_7569</t>
  </si>
  <si>
    <t>Дню памяти и скорби</t>
  </si>
  <si>
    <t>Сегодня, 22 июня, на Мемориале Славы прошло торжественное мероприятие возложение цветов, посвященное Дню памяти и скорби! https://vk.com/wall-188080987_7230</t>
  </si>
  <si>
    <t>МБУК«Дом культуры ПМО»</t>
  </si>
  <si>
    <t>Дню Великой Победы</t>
  </si>
  <si>
    <t>5 мая в Подразделении «КЦСОН РК» по Питкярантскому муниципальному округу прошло мероприятие, посвящённое самому важному и трогательному празднику — Дню Великой Победы. https://vk.com/wall-140919617_7521</t>
  </si>
  <si>
    <t>ГБУ СО "КЦСОН РК" по Питкярантскому округу</t>
  </si>
  <si>
    <t>19 мая - День пионерии, мы отметили по -пионерски. https://vk.com/wall-32008277_2129</t>
  </si>
  <si>
    <t>ЖОО "Айно"</t>
  </si>
  <si>
    <t>Деньпамяти жертв геноцида советского народа в годы Великой Отечественной войны(1941–1945).</t>
  </si>
  <si>
    <t>Советникпо воспитанию провела для учащихся 6‑х классов памятное мероприятие. https://vk.com/wall-6670959_11353</t>
  </si>
  <si>
    <t>Урок -«Страницы страшные листая...», посвящённый Дню памяти жертв геноцида советскогонарода</t>
  </si>
  <si>
    <t>Советникдиректора по воспитанию вместе с ребятами говорили о трагических и тяжёлыхстраницах истории Великой Отечественной войны. https://vk.com/wall-217275127_2654</t>
  </si>
  <si>
    <t>Деньпамяти о геноциде советского народа</t>
  </si>
  <si>
    <t>Ребятас вниманием и серьёзностью слушали рассказы о трагических страницах истории, азатем поделились своими мыслями. https://vk.com/wall-191496222_4521</t>
  </si>
  <si>
    <t>Деньпамяти о геноциде. Без срока давности</t>
  </si>
  <si>
    <t>Урок мужества https://vk.com/wall-161978199_4616</t>
  </si>
  <si>
    <t>Деньпамяти жертв геноцида советского народа</t>
  </si>
  <si>
    <t>Советникдиректора и куратор первичного отделения «Движения первых» организовала дляучеников 5–9 классов просмотр пронзительной театральной постановки «Украденноедетство». https://vk.com/wall-202902706_17486</t>
  </si>
  <si>
    <t>Встреча с ребятами из патриотического отряда «Десант Победы: Поколение»</t>
  </si>
  <si>
    <t>Мероприятие было приурочено к предстоящему Дню Победы и стало настоящим подарком для всех учащихся и педагогов. https://vk.com/wall-203052088_1031</t>
  </si>
  <si>
    <t>МОУ СОШ п. Салми</t>
  </si>
  <si>
    <t>Встречас представителями поискового отряда «Память»</t>
  </si>
  <si>
    <t>Исполниливоенные песни и рассказали о своей важной миссии — поиске пропавших солдат внашем районе. https://vk.com/wall-207554566_3244</t>
  </si>
  <si>
    <t>МОУ ООШ п. Импилахти</t>
  </si>
  <si>
    <t>Встреча«Орлят России» с двумя гостьями: Кобзаревой К.Ф., участницей блокадногоЛенинграда, и Бошаковой О.В., координатором отделения Российского фонда«Защитники Отечества» в Республике Карелия</t>
  </si>
  <si>
    <t>Вмероприятии приняли участие дети из 1 и 3 классов, которые подготовилинебольшой концерт, чтобы выразить свою благодарность и уважение к гостям. https://vk.com/wall-203212758_2910</t>
  </si>
  <si>
    <t>Встречас поисковым отрядом «Память»: уроки истории из первых уст</t>
  </si>
  <si>
    <t>Ребятаузнали о важной и непростой работе поисковиков: как проходят экспедиции, какищут места боёв и захоронения солдат, как устанавливают имена павших героев поархивным данным и находкам на местах сражений.  https://vk.com/wall-161978199_4647</t>
  </si>
  <si>
    <t>Значок Победы</t>
  </si>
  <si>
    <t>Впреддверии Дня Победы у Орлят 1 и 3 классов прошел творческий мастер-класс посозданию значка к 9 мая с георгиевской лентой, символом воинской славы и памятио Великой Отечественной войне. https://vk.com/wall-161978199_4645</t>
  </si>
  <si>
    <t>Посещение Мемориала Славы</t>
  </si>
  <si>
    <t>Врамках реализации трека "Орленок- хранитель исторической памяти" впреддверии Дня Победы первоклассники МОУ СОШ №1 посетили мемориал. https://vk.com/wall-217275127_2741</t>
  </si>
  <si>
    <t>Врамках ежегодной Недели Памяти и Победы, кадеты 6Б класса подарили дваконцертных выступления. https://vk.com/wall-203212758_2911</t>
  </si>
  <si>
    <t>Открытие «Поста №1»</t>
  </si>
  <si>
    <t>Стояна посту, ребята отдают дань глубочайшего уважения героям, отстоявшим честь инезависимость Родины https://vk.com/wall-217275127_2742</t>
  </si>
  <si>
    <t>Конкурсчтецов: «Этих дней не смолкнет слава»</t>
  </si>
  <si>
    <t>7 маяв МОУ СОШ №2 состоялся традиционный конкурс чтецов, посвящённый памяти оВеликой Отечественной войне и Дню Победы. https://vk.com/wall-203212758_2917</t>
  </si>
  <si>
    <t>КроссПобеды</t>
  </si>
  <si>
    <t>Учащиеся приняли участие в забеге, приуроченномко Дню Победы https://vk.com/wall-191496222_4561</t>
  </si>
  <si>
    <t>Фестивальвоенной и патриотической песни «Память сердца»</t>
  </si>
  <si>
    <t>Насцене звучали песни, которые прошли сквозь годы, песни, которые заставляютсердце биться чаще, песни, которые объединяют поколения. https://vk.com/wall-202902706_17717</t>
  </si>
  <si>
    <t>Акция«Рисуем Победу: память, выраженная в красках</t>
  </si>
  <si>
    <t>Впреддверии великого праздника — Дня Победы — учащиеся школы приняли участие впатриотической акции «Рисуем Победу». https://vk.com/wall-161978199_4652</t>
  </si>
  <si>
    <t>Встреча с представителями поискового отряда «Память»</t>
  </si>
  <si>
    <t>Участникиотряда подробно рассказали о своей непростой и благородной работе: о том, какорганизуются поисковые экспедиции и какие находки удаётся обнаружить. https://vk.com/wall-191496222_4567</t>
  </si>
  <si>
    <t>Деньвстреч школьников с волонтёрским отрядом «Поколение»</t>
  </si>
  <si>
    <t>В преддверии Дня Победы состоялся тематическийдень встреч школьников с волонтёрским отрядом «Поколение», в состав котороговошли студенты Петрозаводского государственного университета (ПЕТРГУ) иРоссийской академии народного хозяйства и государственной службы (РАНХиГС). https://vk.com/wall-217275127_2749</t>
  </si>
  <si>
    <t>Интерактивноемероприятие с элементами творчества "Гвоздика Победы"</t>
  </si>
  <si>
    <t>В преддверии праздника Великой Победы во 2 «б»классе МОУ СОШ № 2 г. Питкяранта было проведено интерактивное мероприятие сэлементами творчества "Гвоздика Победы" https://vk.com/wall-203212758_2915</t>
  </si>
  <si>
    <t>Международная акция «Георгиевская лента»</t>
  </si>
  <si>
    <t>С 22 апреля по 9 мая по всей России проходит Международная акция «Георгиевская лента». Волонтёры раздают миллионы чёрно‑оранжевых лент — как напоминание о том, что мы помним и гордимся подвигом наших предков. https://vk.com/wall-203212758_2913</t>
  </si>
  <si>
    <t>Памятное возложение цветов</t>
  </si>
  <si>
    <t>Кадеты6 "Б" кадетского класса МОУ СОШ №2 вместе с советником директора ипредставителями прокуратуры города Питкяранта почтили память героев, отдавшихсвои жизни за Родину. https://vk.com/wall-203212758_2918</t>
  </si>
  <si>
    <t>КВИЗ на тему: "МЫ ПОМНИМ! МЫГОРДИМСЯ!"</t>
  </si>
  <si>
    <t>В
преддверии 9 мая поисковым отрядом "Ладожский рубеж" г. Питкяранта
проведен КВИЗ на тему: "МЫ ПОМНИМ! МЫ ГОРДИМСЯ!" для учеников 1-5
классов МОУ СОШ N2 г. Питкяранта в Зале Боевой Славы. https://vk.com/wall-203212758_2939</t>
  </si>
  <si>
    <t>Поздравление детей войны: акция памяти и заботы</t>
  </si>
  <si>
    <t>В преддверии Дня Победы советник директора по воспитанию Елена Зиновьева вместе с активистами Движения Первых подготовили трогательные открытки для детей войны нашего поселения. https://vk.com/wall-161978199_4656</t>
  </si>
  <si>
    <r>
      <rPr>
        <sz val="10"/>
        <rFont val="Cambria"/>
        <charset val="1"/>
      </rPr>
      <t>«</t>
    </r>
    <r>
      <rPr>
        <sz val="12"/>
        <rFont val="Cambria"/>
        <charset val="1"/>
      </rPr>
      <t>В песне — память народа»: школьный концерт в честь Дня Победы</t>
    </r>
  </si>
  <si>
    <t>Мероприятие объединило учеников, учителей, родителей и гостей, напомнив о важности сохранения исторической памяти. https://vk.com/wall-161978199_4653</t>
  </si>
  <si>
    <t>«Рисуем Победу» — акция ко Дню Победы!</t>
  </si>
  <si>
    <t>В преддверии великого праздника — Дня Победы — учащиеся школы Хийденсельга приняли участие в патриотической акции «Рисуем Победу». https://vk.com/wall-202902706_17728</t>
  </si>
  <si>
    <t>Акция "Окна Победы"</t>
  </si>
  <si>
    <t>Все ученики и педагоги школы Хийденсельга приняли участие в акции «Окна Победы»!  https://vk.com/wall-202902706_17722</t>
  </si>
  <si>
    <t>Участиев торжественном мероприятии у воинского захоронения, посвящённом Дню Победы</t>
  </si>
  <si>
    <t>Сегодня учащиеся нашей школы приняли участие в торжественном мероприятии у воинского захоронения, посвящённом Дню Победы:кто- то стоял в почётном карауле, а кто- то читал стихи… https://vk.com/wall-161978199_4660</t>
  </si>
  <si>
    <t>Памятьсвященна: Митинг в честь 81-й годовщины Великой Победы</t>
  </si>
  <si>
    <t>9 мая, в День Великой Победы, в деревне Хийденсельга прошел торжественный митинг, посвященный 81-й годовщине Победы в Великой Отечественной войне. https://vk.com/wall-202902706_17735</t>
  </si>
  <si>
    <t>Мероприятия,посвященное Дню Победы</t>
  </si>
  <si>
    <t>9 мая обучающиеся школы участвовали в мероприятии, посвященном Дню Победы. https://vk.com/wall-203052088_1040</t>
  </si>
  <si>
    <t>Муниципальныйэтап военно- патриотической игры "Зарница 2.0"</t>
  </si>
  <si>
    <t>14 апреля 5 командвстретились в МОУ СОШ п. Ляскеля, чтобы проверить свои силы ввоенно-патриотической игре "Зарница 2.0 ". https://vk.com/wall-217275127_2639</t>
  </si>
  <si>
    <t>Помним, чтобы жить: урок памяти</t>
  </si>
  <si>
    <t>По инициативе советника директора по воспитанию Юлии Апанель , ребята приняли участие в просмотре видеозаписи театрализованной постановки «Украденное детство». https://vk.ru/wall-203212758_2850</t>
  </si>
  <si>
    <t>Памяти павших</t>
  </si>
  <si>
    <t>18 апреля ученики и родители 5 а класса провели субботник у центральной Братской могилы, очистили памятник от листвы и грязи, убрали прилегающую территорию. https://vk.ru/wall-217275127_2659</t>
  </si>
  <si>
    <t>Митинг,посвященный 81-й годовщине освобождения нашей Родины от фашистских захватчиков</t>
  </si>
  <si>
    <t>Сегодня ,27 апреля 2026 года, 5а класс вместе с классным руководителем Посоховой С.Ю., учителями и родителями почтил память героев, павших в Великой Отечественной войне. https://vk.ru/wall-217275127_2706</t>
  </si>
  <si>
    <t>Большая Георгиевская игра - 2026</t>
  </si>
  <si>
    <t>0 команд в трех возрастных категориях: 5 -6, 7-8 и 9-11 классы. От нашей школы приняли участие 14 команд: по три команды из 5а и 6а классов, по две команды из 7б и 7а классов и по одной - от 6б, 8б, 8а, 9а классов. https://vk.ru/wall-217275127_2736</t>
  </si>
  <si>
    <t>Память в каждом стежке</t>
  </si>
  <si>
    <t>Сегодня советник директора по воспитанию Елена Коростелева совместно с Татьяной Александровной Суховой провели мастер-класс для учеников 7 «А», их родителей и учителей. https://vk.ru/wall-217275127_2738</t>
  </si>
  <si>
    <t>Участиево II Республиканском конкурсе «Место памяти - 2026»</t>
  </si>
  <si>
    <t>Мы провели урок исследования, где ребята сами узнали о Петренко Д.Ф. и Екимове Г.А. героях Советского Союза. Орлята посетили улицу Екимова.</t>
  </si>
  <si>
    <t>Встреча с пионером</t>
  </si>
  <si>
    <t>Сегодня к нашим первоклашкам приходила удивительная гостья - Мария Михайловна Грицкова. https://vk.ru/wall-217275127_2775</t>
  </si>
  <si>
    <t>Экскурсия по страницам школьной истории: путешествие во времени</t>
  </si>
  <si>
    <t>Завершая трек " Орленок- хранитель традиций", Орлята начальной школы МОУ СОШ №1 г. Питкяранта Республики Карелия отправились в необычное путешествие –путешествие во времени, благодаря экскурсии в школьный музей!https://vk.ru/wall-217275127_2798</t>
  </si>
  <si>
    <t>Всероссийскаяакция «Внуки по переписке»</t>
  </si>
  <si>
    <t>В преддверии великого праздника - Дня ПобедыУченики школы д.Хийденсельга приняли участие во Всероссийской акции «Внуки по переписке», организованной благотворительным фондом «Старость в радость». https://vk.ru/wall-202902706_17517</t>
  </si>
  <si>
    <t>милосердие;</t>
  </si>
  <si>
    <t>Участиев акции «Старость в радость»</t>
  </si>
  <si>
    <t>Советник директора Елена Коростелева и ученики 7 «А» класса присоединились к замечательной акции «Старость в радость». https://vk.ru/wall-217275127_2708</t>
  </si>
  <si>
    <t>Связь поколений — не просто слова. В преддверии Дня Победы наши активисты Движения Первых стали «внуками по переписке»: вместе с советником директора по воспитанию Еленой Зиновьевой подготовили душевные открытки для ветеранов. https://vk.ru/wall-161978199_4633</t>
  </si>
  <si>
    <t>Внуки по переписке</t>
  </si>
  <si>
    <t>День Победы всё ближе — а значит, время творить добро! Наши волонтёры совместно с советником директора по воспитанию Анастасией Антипиной и учителем ИЗО Ириной Дерюгиной не остались в стороне: они написали душевные поздравительные открытки для одиноких бабушек и дедушек. https://vk.ru/wall-191496222_4554</t>
  </si>
  <si>
    <t>Поддержка - забота, участие, помощь</t>
  </si>
  <si>
    <t>Сегодня члены профсоюза подразделения ГБУ СО "КЦСОН РК" по Питкярантскому МО традиционно присоединились к благотворительной акции в поддержку бойцов СВО «Во имя Победы»  https://vk.com/wall-140919617_7463</t>
  </si>
  <si>
    <t>Во имя Победы</t>
  </si>
  <si>
    <t>Участники акции изготовили блиндажные свечи и розжиг, собрали сладости и продукты. Восьмиклассники вместе с классным руководителем передали медикаменты, носки и предметы быта — всё это вошло в посылки для земляков, выполняющих боевые задачи в зоне проведения специальной военной операции. https://vk.ru/wall-202902706_17570</t>
  </si>
  <si>
    <t>Полицейские Питкяранты отправили посылку бойцам в зону СВО. Информация размещена в газете "Новая Ладога" выпуск №16 (7284)</t>
  </si>
  <si>
    <t>ОМВД России "Питкярантское"</t>
  </si>
  <si>
    <t>Питкярантский округ – нашим бойцам: забота и тепло родного дома</t>
  </si>
  <si>
    <t>Друзья, у нас есть важная и добрая новость. Из Питкярантского округа в зону проведения специальной военной операции отправилась очередная партия гуманитарной помощи. https://vk.ru/wall-46514442_38989</t>
  </si>
  <si>
    <t>Администрация ПМО</t>
  </si>
  <si>
    <t>Для детей участников СВО из Карелии организуют летний отдых</t>
  </si>
  <si>
    <t>Организация летнего отдыха для детей участников СВО — одна из мер поддержки семей наших бойцов. https://vk.ru/wall-46514442_39085</t>
  </si>
  <si>
    <t>Распространение информационных брошюр среди иныхсостоящих на учете в миграционном пункте иностранных граждан</t>
  </si>
  <si>
    <t>апрель 2026. На территории г. Питкяранта</t>
  </si>
  <si>
    <t>проведено информирование, направленное наадаптацию иностранных граждан</t>
  </si>
  <si>
    <t>МКУ «ЦКСМП ПМО»</t>
  </si>
  <si>
    <r>
      <rPr>
        <sz val="11"/>
        <rFont val="Cambria"/>
        <charset val="1"/>
      </rPr>
      <t xml:space="preserve">Лекция дискуссия </t>
    </r>
    <r>
      <rPr>
        <sz val="12"/>
        <rFont val="Cambria"/>
        <charset val="1"/>
      </rPr>
      <t xml:space="preserve">с иностраннымигражданами, осуществляющими трудовую деятельность на предприятии </t>
    </r>
    <r>
      <rPr>
        <sz val="11"/>
        <rFont val="Cambria"/>
        <charset val="1"/>
      </rPr>
      <t>ОАО «РК-Гранд»</t>
    </r>
    <r>
      <rPr>
        <sz val="12"/>
        <rFont val="Cambria"/>
        <charset val="1"/>
      </rPr>
      <t xml:space="preserve"> </t>
    </r>
    <r>
      <rPr>
        <sz val="11"/>
        <rFont val="Cambria"/>
        <charset val="1"/>
      </rPr>
      <t>«Профилактика экстремизма и противодействие терроризму».</t>
    </r>
  </si>
  <si>
    <t>май 2026. На
предприятии ОАО «РК-Гранд»</t>
  </si>
  <si>
    <r>
      <rPr>
        <sz val="12"/>
        <rFont val="Cambria"/>
        <charset val="1"/>
      </rPr>
      <t xml:space="preserve">В мае 2026 г. проведена встреча с иностранными гражданами, осуществляющими трудовую деятельность на предприятии </t>
    </r>
    <r>
      <rPr>
        <sz val="11"/>
        <rFont val="Cambria"/>
        <charset val="1"/>
      </rPr>
      <t>ОАО«РК-Гранд»</t>
    </r>
    <r>
      <rPr>
        <sz val="12"/>
        <rFont val="Cambria"/>
        <charset val="1"/>
      </rPr>
      <t>, в рамкахкоторой до них доведен раздел адаптационного курса: - Профилактика экстремизма
и распространения идеологии терроризма, а именно:
Информирование о правовых последствиях экстремистской деятельности,
обсуждение способов предотвращения конфликтов на этнической почве.</t>
    </r>
  </si>
  <si>
    <t>Мероприятия в информационной сфере</t>
  </si>
  <si>
    <t>июнь 2026 социальные сети Питкярантского муниципального округа</t>
  </si>
  <si>
    <t xml:space="preserve">в социальных сетях и иных каналах распространена информация для иностранныхграждан о законодательстве РФ, правилах и нормах поведения. https://vk.com/wall-201969761_2803 </t>
  </si>
  <si>
    <t>Памятка иностранному гражданину</t>
  </si>
  <si>
    <t>24.06.2026 МБУК «ЦБС Питкярантского округа»</t>
  </si>
  <si>
    <t>https://vk.com/wall-50652486_7610</t>
  </si>
  <si>
    <t>Квест - игра «Дорогами дружбы»</t>
  </si>
  <si>
    <t>02.04.2026 МБУК «ЦБС Питкярантского округа»</t>
  </si>
  <si>
    <t>активная квест – игра по различным станциям.</t>
  </si>
  <si>
    <t>Формула здоровья: знание против наркотиков</t>
  </si>
  <si>
    <t>04.05.2026 МБУК «ЦБС Питкярантского округа»</t>
  </si>
  <si>
    <t>Профилактическая беседа в рамках мероприятий,посвящённых здоровому образу жизни.</t>
  </si>
  <si>
    <t>Газета "Новая Ладога"</t>
  </si>
  <si>
    <t>9 апреля 2026, №13 (7281)</t>
  </si>
  <si>
    <t>"Танцевальная деревня". "Радуга". Гран-при</t>
  </si>
  <si>
    <t>Королева Великая Русь из Салми</t>
  </si>
  <si>
    <t>16 апреля 2026, №14 (7282)</t>
  </si>
  <si>
    <t>Пусть не меркнет "Пасхальная радость". 5 апреля в городской библиотеке открылась выставка...</t>
  </si>
  <si>
    <t>23 апреля 2026, №15 (7283)</t>
  </si>
  <si>
    <t>В яркой стране Вообразилии. 19 апреля прошел спектакль театральной студии "Эхо"</t>
  </si>
  <si>
    <t>"Апреленка" удивляет - и всех объединяет! 17 апреля в ДК прошел традиционный фестиваль детского творчества "Апрелинка"</t>
  </si>
  <si>
    <t>Библионочь со сканцами. 17 апреля присоединилась и библиотека...</t>
  </si>
  <si>
    <t>Праздник грамотности. "Тотальный диктант прошел на площадке МОУ СОШ №2 г. Питкяранта</t>
  </si>
  <si>
    <t>14 апреля на базе школы п. Ляскеля прошла игра "Зарница 2.0" от бега до противогазов</t>
  </si>
  <si>
    <t>30 апреля 2026, №16 (7284)</t>
  </si>
  <si>
    <t>Информация Питкярантского городского суда "Дорогая вышла корюшка"</t>
  </si>
  <si>
    <t>14 мая 2026, №18 (7286)</t>
  </si>
  <si>
    <t>3 мая ребята из творческой мастерской "Веселый балаганчик" выступили на десятом открытом конкурсе чтецов "Пока память жива"</t>
  </si>
  <si>
    <t>Как отпразновали 9 мая на территории Питкярантского муниципального округа</t>
  </si>
  <si>
    <t>21 мая 2026, №19 (7287)</t>
  </si>
  <si>
    <t>"Золото Ладоги-2026": дебют сборной России, уселение конкуренции и звездный ведущий</t>
  </si>
  <si>
    <t>4 июня 2026, №21 (7289)</t>
  </si>
  <si>
    <t xml:space="preserve">25-26 мая на территории г. Питкяранта прошел второй этап велогонки "Золото Ладоги" </t>
  </si>
  <si>
    <t>Питкярантский округ</t>
  </si>
  <si>
    <t>Ветераны СВО и их супруги могут получить до 350 тысяч рублей в рамках соцконтракта. https://vk.ru/wall-46514442_38697</t>
  </si>
  <si>
    <t>На прошлой неделе на мемориальном комплексе «Слава Героям» прошел масштабный субботник. https://vk.ru/wall-46514442_38743</t>
  </si>
  <si>
    <t>В отделении социальной реабилитации подразделения по Питкярантскому округу творится настоящее волшебство и творчество. Молодые подопечные своими руками смастерили героев русской народной сказки «Теремок» из втулок и цветной бумаги для самых младших ребят отделения. https://vk.ru/wall-46514442_38924</t>
  </si>
  <si>
    <t>Сегодня на Мемориале Славы состоялось торжественное открытие «Поста №1». https://vk.ru/wall-46514442_39106</t>
  </si>
  <si>
    <t>Сегодня в Долине Героев состоялось торжественное открытие памятной плиты, посвященной событиям Великой Отечественной войны. https://vk.ru/wall-46514442_39122</t>
  </si>
  <si>
    <t>8 мая, в преддверии Дня Победы в Великой Отечественной войне, в отделе ЗАГС в торжественной обстановке прошло вручение паспортов юным жителям Питкяранты. https://vk.ru/wall-46514442_39126</t>
  </si>
  <si>
    <t>Торжественный благодарственный молебен о даровании Победы в Великой Отечественной войне, а также крестный ход. https://vk.ru/wall-46514442_39131</t>
  </si>
  <si>
    <t>Прямо сейчас у мемориального комплекса «Слава Героям» начался торжественное возложение цветов, посвященное великому празднику — Дню Победы. https://vk.ru/wall-46514442_39132</t>
  </si>
  <si>
    <t>Сегодня мы молились об упокоении душ павших воинов и возносили благодарность Господу за Великую Победу, дарованную нашей стране. https://vk.ru/wall-46514442_39133</t>
  </si>
  <si>
    <t>Глава Карелии Артур Парфенчиков поздравил жителей республики с Днем Победы!https://vk.ru/wall-46514442_39136</t>
  </si>
  <si>
    <t>Только что финишировала эстафета, посвященная 81-й годовщине Победы в Великой Отечественной войне! https://vk.ru/wall-46514442_39138</t>
  </si>
  <si>
    <t>МЕРЫ ПОДДЕРЖКИ УЧАСТНИКАМ СВО в 2026 https://vk.ru/wall-46514442_39274</t>
  </si>
  <si>
    <t>Уважаемые жители и гости нашего города! Приглашаем принять участие в международной акции «Свеча памяти», посвященной памяти обо всех, кто пал жертвой в годы Великой Отечественной войны. https://vk.ru/wall-46514442_39377</t>
  </si>
  <si>
    <t>Прямо сейчас в стенах окружного Дома культуры проходит торжественное мероприятие, посвященное знаменательной дате — 30-летию со дня создания системы социального обслуживания в Питкярантском муниципальном округе. https://vk.ru/wall-46514442_39496</t>
  </si>
  <si>
    <t>Участникам спецоперации и их семьям предоставляются специальные льготы и выплаты. https://vk.ru/wall-46514442_39548</t>
  </si>
  <si>
    <t>Сегодня, ровно в 12:15 по московскому времени, мы прервем свой бег, чтобы вместе со всей Россией замереть в минуте молчания. https://vk.ru/wall-46514442_39616</t>
  </si>
  <si>
    <t>Сегодня у Мемориала Славы мы склонили головы перед подвигом героев. В День памяти и скорби состоялось возложение цветов. Сюда, к священным камням, пришли те, кто помнит, и те, для кого та война — лишь страницы истории. https://vk.ru/wall-46514442_39624</t>
  </si>
  <si>
    <t>Сегодня, в День памяти и скорби, на Мемориале Славы в Южном Леметти произошло еще одно значимое событие. У братской могилы № 45 была торжественно открыта памятная плита, увековечившая имя техника-интенданта 2-го ранга Сергея Ивановича Кокорина. https://vk.ru/wall-46514442_39625</t>
  </si>
  <si>
    <t>Память, высеченная в камне: в г. Питкяранта открыли мемориальную доску героям истребительных батальонов. https://vk.ru/wall-46514442_39643</t>
  </si>
  <si>
    <t>Ветеранам спецоперации из Карелии помогают с трудоустройством и обучением. https://vk.ru/wall-46514442_39735</t>
  </si>
  <si>
    <t>Консультативный Совета по реализации национальной политики и развитию конфессиональных отношений при главе 
Питкярантского муниципального округа</t>
  </si>
  <si>
    <t>4 раза в год</t>
  </si>
  <si>
    <t>1.  О деятельности казаков, направленной нагармонизацию межэтнических отношений на территории Питкярантскогомуниципального района.                                           2. О деятельности поисковых отрядов «Память» и
«Поиск», направленной на патриотическое воспитание.        3. О деятельности храма Вознесения Господня г. Питкяранта
и Питкярантского муниципального округа, о реализации ими мероприятий,
направленных на пропаганду межнационального и межконфессионального мира и
согласия.                                         4.  Итоги
сбора топонимов</t>
  </si>
  <si>
    <t>Питкяранта</t>
  </si>
  <si>
    <t>35-75</t>
  </si>
  <si>
    <t>МБУК«ЦБС ПМО»</t>
  </si>
  <si>
    <t>Изучение предметов этнокультурной направленности осуществляются во всех образовательных организациях</t>
  </si>
  <si>
    <t xml:space="preserve">МОУ СОШ №1 г.Питкяранта (реализуется в контексте учебных дисциплин), МОУ СОШ №2 г.Питкяранта (реализуется в контексте учебных дисциплин), МОУ СОШ п.Ляскеля, МОУ СОШ п.Салми, МОУ ООШ п.Харлу, МОУ ООШ п.Импилахти, МБОУ ООШ д.Хийденсельга, МОУ ООШ п.Рауталахти
</t>
  </si>
  <si>
    <t>МОУ СОШ №1 г.Питкяранта ( реализуется в контексте учебных дисциплин), МОУ СОШ №2 г.Питкяранта ( реализуется в контексте учебных дисциплин), МОУ СОШ п.Ляскеля( реализуется в контексте учебных дисциплин), МОУ СОШ п.Салми, МОУ ООШ п.Харлу, МОУ ООШ п.Импилахти, МБОУ ООШ д.Хийденсельга( реализуется в контексте учебных дисциплин),МОУ ООШ п.Рауталахти</t>
  </si>
  <si>
    <t>МОУ СОШ №1 г.Питкяранта ( в рамках учебного предмета История), МОУ СОШ №2 г.Питкяранта ( в рамках учебного предмета История), МОУ СОШ п.Ляскеля (в рамках учебного предмета История), МОУ СОШ п.Салми (в рамках учебного предмета История),МОУ ООШ п.Рауталахти</t>
  </si>
  <si>
    <t>Вокальная группа карельской песни «Армас рандайне»</t>
  </si>
  <si>
    <t xml:space="preserve">От 13-76
</t>
  </si>
  <si>
    <t xml:space="preserve">МБУК "Дом культуры ПМО"
</t>
  </si>
  <si>
    <t>Театральная группа по следу " ЧИРПИПИИРУАТ čirpipiiruat "</t>
  </si>
  <si>
    <t>от 8-70</t>
  </si>
  <si>
    <t>Дом культуры п. Салми Питкярантского муниципального округа</t>
  </si>
  <si>
    <t>Вербное восскресенье</t>
  </si>
  <si>
    <t>Неизменный предвестник Пасхи и всех предшествующих ей событий - праздник, посвященный Входу Господню в Иерусалим, в народе - Вербное Воскресенье. https://vk.ru/wall-141320667_21929</t>
  </si>
  <si>
    <t>Храм Вонесения Господня</t>
  </si>
  <si>
    <t>5 апреля в библиотеке города Питкяранта состоялось торжественное открытие выставки художественного и декоративно-прикладного творчества под названием "Пасхальная радость-2026". https://vk.ru/wall-141320667_21933</t>
  </si>
  <si>
    <t>Великий Пяток - вечерня.</t>
  </si>
  <si>
    <t>Утреня Великой Субботы, вынос Плащаницы, Крестный ход. https://vk.ru/wall-141320667_21940</t>
  </si>
  <si>
    <t>11 апреля - Великая Суббота</t>
  </si>
  <si>
    <t>Божественная литургия свт Василия Великого. Гимн "Да молчит всякая плоть человеча..." https://vk.ru/wall-141320667_21943</t>
  </si>
  <si>
    <t>День Христова Воскресения</t>
  </si>
  <si>
    <t>Сегодня 12 апреля в день Христова Воскресения после пасхальной вечери в Вознесенском храме состоялось награждение участников традиционной XIV выставки художественного и декоративно-прикладного творчества "Пасхальная радость" https://vk.ru/wall-141320667_21950</t>
  </si>
  <si>
    <t>"Души их во благих водворятся..."</t>
  </si>
  <si>
    <t>Перед божественной литургией поминали усопших сегодня, на Радоницу. Родных и близких, знаемых и незнаемых, и всех, о ком некому здесь помолиться.... https://vk.ru/wall-141320667_21962</t>
  </si>
  <si>
    <t>Крестный ход в День Святых Жён Мироносиц</t>
  </si>
  <si>
    <t>В неделю 3-ю по Пасхе празднуем память святых равноапостольных Жен-Мироносиц. https://vk.ru/wall-141320667_21967 https://vk.ru/wall-141320667_21969</t>
  </si>
  <si>
    <t>Этот День Победы</t>
  </si>
  <si>
    <t>Торжественный благодарственный молебен о даровании Победы в Великой Отечественной войне, а также крестный ход. https://vk.ru/wall-141320667_21983 https://vk.ru/wall-141320667_21986</t>
  </si>
  <si>
    <t>Праздник Святой Троицы</t>
  </si>
  <si>
    <t>https://vk.ru/wall-141320667_22017</t>
  </si>
  <si>
    <t>МОУ СОШ №1 г.Питкяранта, МОУ СОШ №2 г.Питкяранта, МОУ СОШ п.Ляскеля, МОУ СОШ п.Салми, МОУ ООШ п.Харлу, МОУ ООШ п.Импилахти, МБОУ ООШ д.Хийденсельга</t>
  </si>
  <si>
    <t xml:space="preserve">Общественная организация"Айно"
</t>
  </si>
  <si>
    <t xml:space="preserve">Юрченко Татьяна Павловна
</t>
  </si>
  <si>
    <t>г. Питкяранта, ул. Ленина, д.13, 79214562175
vk.com/mypervie10_kostomykshskiy</t>
  </si>
  <si>
    <t xml:space="preserve">Прочие виды деятельности
</t>
  </si>
  <si>
    <t xml:space="preserve">Партнерство в акциях, мероприятиях
</t>
  </si>
  <si>
    <t xml:space="preserve">Районный Совет ветеранов войны, труда, блокадников и правоохранительных органов
</t>
  </si>
  <si>
    <t>Пеккоева Нина Васильевна</t>
  </si>
  <si>
    <t>г. Питкяранта, ул. Ленина, д.13, 89212202671</t>
  </si>
  <si>
    <t xml:space="preserve">Патриотическое воспитание
</t>
  </si>
  <si>
    <t xml:space="preserve">Общественная благотворительная организация "Ветераны боевых действий на территории Республики Афганистан"
</t>
  </si>
  <si>
    <t xml:space="preserve">Романович Дмитрий Геннадьевич
</t>
  </si>
  <si>
    <t xml:space="preserve">Общественная организация "Городское общество инвалидов"
</t>
  </si>
  <si>
    <t xml:space="preserve">Сеничев Владимир Сергеевич
</t>
  </si>
  <si>
    <t>г.Питкяранта, ул. Гоголя, 5, 89214621918
https://vk.com/club128211860</t>
  </si>
  <si>
    <t>Оказанием социальной поддержки инвалидам</t>
  </si>
  <si>
    <t xml:space="preserve">Совет ветеранов ВОВ и труда администрации Питкярантского муниципального округа
</t>
  </si>
  <si>
    <t xml:space="preserve">Пеккоева Нина Васильевна
</t>
  </si>
  <si>
    <t xml:space="preserve">председатель, г. Питкяранта, ул. Гоголя, 5а, 89212202671
</t>
  </si>
  <si>
    <t xml:space="preserve">Хуторское казачье общество "Питкярантское"
</t>
  </si>
  <si>
    <t xml:space="preserve">Черняков Александр Михайлович
</t>
  </si>
  <si>
    <t>89212272626  https://vk.com/okoptk</t>
  </si>
  <si>
    <t xml:space="preserve">КРОО "СПОК" Поисковый отряд "Память"
</t>
  </si>
  <si>
    <t xml:space="preserve">Захаров Вячеслав Анатольевич
</t>
  </si>
  <si>
    <t>89969639109            https://vk.com/club80428214</t>
  </si>
  <si>
    <t xml:space="preserve">Военно-патриотическое воспитание, работа с молодежью, поиск и увековечение памяти погибших воинов
</t>
  </si>
  <si>
    <t xml:space="preserve">МОО "Северо-Запад" Поисковый отряд "Поиск"
</t>
  </si>
  <si>
    <t xml:space="preserve">Харин Дмитрий Владимирович
</t>
  </si>
  <si>
    <t>89212223014            https://vk.com/poiskpitkaranta</t>
  </si>
  <si>
    <t xml:space="preserve">Поисковый отряд "Два берега"
</t>
  </si>
  <si>
    <t xml:space="preserve">Панчук Ирина Геннадьевна
</t>
  </si>
  <si>
    <t>89114009013             https://vk.com/podvaberega</t>
  </si>
  <si>
    <t xml:space="preserve">Поисковый отряд "Ладожский рубеж"
</t>
  </si>
  <si>
    <t>Полузанов Михаил Николаевич</t>
  </si>
  <si>
    <t>89214554951             https://vk.com/club229219689</t>
  </si>
  <si>
    <t xml:space="preserve">Краеведческий клуб "Оберег"
</t>
  </si>
  <si>
    <t xml:space="preserve">Григорьева Татьяна Владимировна
</t>
  </si>
  <si>
    <t>89214504558           https://vk.com/karelia_club_obereg</t>
  </si>
  <si>
    <t xml:space="preserve">Краеведческая деятельность
</t>
  </si>
  <si>
    <t xml:space="preserve">Российское движение детей и молодёжи «Движение первых»
</t>
  </si>
  <si>
    <t>Пулкинен Екатерина Виктороровна</t>
  </si>
  <si>
    <t>89210115337    https://vk.com/public207612347</t>
  </si>
  <si>
    <t xml:space="preserve">воспитание, организация досуга подростков, и формирования мировоззрения «на основе традиционных российских духовных и нравственных ценностей»
</t>
  </si>
  <si>
    <t xml:space="preserve">Волонтерский отряд "Импульс" п.Ляскеля
</t>
  </si>
  <si>
    <t xml:space="preserve">Шашкова Марина Михайловна
</t>
  </si>
  <si>
    <t>89214632056       https://vk.com/dobrolaskila</t>
  </si>
  <si>
    <t xml:space="preserve">Волонтерский отряд "Железный залив"п. Рауталахти
</t>
  </si>
  <si>
    <t xml:space="preserve">Антипина Анастасия Андреевна
</t>
  </si>
  <si>
    <t>https://vk.com/volonterraut</t>
  </si>
  <si>
    <t xml:space="preserve">Волонтерский отряд "Апельсин" п.Харлу
</t>
  </si>
  <si>
    <t xml:space="preserve">Латипова Разида Назифовна
</t>
  </si>
  <si>
    <t>https://vk.com/club217004135</t>
  </si>
  <si>
    <t xml:space="preserve"> Волонтерский отряд "Лучики Добра" п.Хийнденсельга
</t>
  </si>
  <si>
    <t xml:space="preserve">Данилова Светлана Николаевна
</t>
  </si>
  <si>
    <t xml:space="preserve">Волонтерский отряд "Ладожский десант" п.Хийнденсельга
</t>
  </si>
  <si>
    <t xml:space="preserve">Комиссарова Марина Сергеевна
</t>
  </si>
  <si>
    <t xml:space="preserve"> Автономная некомерческая организация    "Спасем "Калевалу"</t>
  </si>
  <si>
    <t>Анищенко Наталья Анатольевна</t>
  </si>
  <si>
    <t xml:space="preserve">г.Питкяранта, ул. Ленина, д. 31, кв. 51
Телефон: +7(962)708-02-26
Эл. почта: pannokalevala@gmail.com     https://vk.com/pannokalevala  </t>
  </si>
  <si>
    <t>Предоставление услуг в сфере культуры; предоставление услуг в сфере благоустройства территорий.</t>
  </si>
  <si>
    <t xml:space="preserve"> Автономная некомерческая организация    СТЦ "Перялампи"</t>
  </si>
  <si>
    <t>Шейка Александр Иванович</t>
  </si>
  <si>
    <t>г. Питкяранта, ул. Победы, д.13 https://vk.com/anostz</t>
  </si>
  <si>
    <t>Спортивно - туристические услуги</t>
  </si>
  <si>
    <t>предоставление помещений НКО: - безвозмездно; - для проведения мероприятий, направленных на помощь СВО</t>
  </si>
  <si>
    <t>Предоставлено помещение безвозмездно:  ЖОО "Айно"</t>
  </si>
  <si>
    <t>предоставление земельного участка: безвозмездно</t>
  </si>
  <si>
    <t>Консультативный Совет по реализации национальной политики и развитию конфессиональных отношений при главе Питкярантского муниципального округа. Постановление администрации Питкярантского округа от 31.01.2024 г. №40-н</t>
  </si>
  <si>
    <t>Цель - Повышение эффективности работы в сфере национальной политики, развития государственно-конфессиональных отношений на территории Питкярантского муниципального округа. Задачи - содействие реализации на территории Питкярантского муниципального округа государственной национальной политики Российской Федерации, гармонизации межэтнических отношений, предупреждению межэтнических конфликтов;
- объединение усилий для реализации культурных, образовательных программ и общественных инициатив, направленных на развитие традиционной культуры, образования и самобытного образа жизни этносов;
- урегулирование противоречий, возникающих из-за различий в ментальности и этнической культуре;
- предотвращение формирования конфликтных ситуаций и конфликтов с этническим компонентом;
- содействие социально-психологической адаптации мигрантов, сезонных работников,  прибывших на постоянное или временное местожительство в муниципальное образование и вовлечение их в систему мероприятий по интеграции в местное сообщество.</t>
  </si>
  <si>
    <t>Председатель совета - Матвеев С.Н. Секретарь совета - Елчанинова В.М. Распоряжение администрации Питкярантского муниципального округа от 26.11.2025 №297-р "Об утверждении состава Консультативного совета по реализации национальной политики и развитию государственно-конфессиональных отношений на территории Питкярантского муниципального округа. Количество членов - 9; соотношение представителей органов власти и НКО составляет - 33%</t>
  </si>
  <si>
    <t>1.
О состоянии миграционной ситуации в Питкярантском муниципальном округе, включая
профилактические мероприятия, содействующие противодействию незаконной миграции
и работе по социальной и культурной адаптации иностранных граждан. Трудовая
деятельность мигрантов на территории ПГО, о
проводимой работе по привлечению к трудовой деятельности иностранных граждан. 
2. О системе мер по созданию условий
для социально-культурной адаптации и интеграции мигрантов, профилактике
межнациональных (межэтнических) конфликтов. О работе Центра
социально-культурной адаптации мигрантов в Питкярантском муниципальном округе,
о гармонизации межнациональных и межконфессиональных отношениях. 
3. О ходе подготовки и
празднования 81-й годовщины
Победы в Великой Отечественной войне.
4. Итоги работы Совета уполномоченных 10 съезда карелов. Организация
сбора топонимов в Питкярантском муниципальном округе.</t>
  </si>
  <si>
    <t>Совет по развитию малого и среднего предпринимательства при администрации Питкярантского муниципального округу. Распоряжение администрации Питкярантского округа от 19.03.2024 г. №60-р; Распоряжение администрации Питкярантского муниципального округа от 28.10.2025 г. №268-р</t>
  </si>
  <si>
    <t>Основные цели - 1. Создание благоприятной среды для развития МСП; 2. Повышение экономической устойчивости округа; 3.Содействие занятости населения; 4. Интеграция МСП в региональную и федеральную систему поддержки. Задачи - 1. Аналитическая работа; 2. Разработка и реализация локальных программ; 3. Координация взаимодействия; 4.Информационно‑консультационная поддержка; 5. Инфраструктурное развитие; 6. Содействие в продвижении продукции; 7. Поддержка социальных и молодёжных инициатив; 8. Просветительская деятельность.</t>
  </si>
  <si>
    <t>Председатель совета - Мавтвеев С.Н., секретарь - Сыренцова А.А. Распоряжение администрации Питкярантского муниципального округа от 28.10.2025 г. №268-р "О внесении изменений в распоряжение администрации Питкярантского муниципального округа от 19.03.2024 г. №60-р "Об утверждении состава Совета по развитию малого и среднего предпринимательства при администрации Питкярантского муниципального округа". Количество членов - 12</t>
  </si>
  <si>
    <t>не рассматривались</t>
  </si>
  <si>
    <t>профилактику административных правонарушений среди несовершеннолетних подростков</t>
  </si>
  <si>
    <t>Казаки ХКО "Вознесенское"ЮКО "Георгиевское"ОКО РК СЗВКО совместно с сотрудниками УУП ОМВД России "Питкярантское",оказывали содействие сотрудникам Комиссии по делам несовершеннолетних администрации Питкярантского муниципального округа при проведении планового мероприятия направленного на профилактику административных правонарушений среди несовершеннолетних подростков. https://vk.ru/wall-122008816_2441</t>
  </si>
  <si>
    <t>АПМО</t>
  </si>
  <si>
    <t>Уроки мужиства</t>
  </si>
  <si>
    <t>6 мая 2026 года в преддверии великого праздника — Дня Победы — в стенах МОУ ООШ посёлка Харлу состоялся незабываемые Уроки мужества.
Которые провели КРОО "СПОК" поисковый отряд "Память" совместно с ХКО "Вознесенское" и Питкярантское отделения ВООВ "Боевое братство" https://vk.ru/wall-122008816_2460</t>
  </si>
  <si>
    <t xml:space="preserve">КРОО "СПОК" поисковый отряд "Память" </t>
  </si>
  <si>
    <t>Для учащихся был организован второй урок мужества, который стал логичным продолжением цикла памятных мероприятий. https://vk.ru/wall-122008816_2461</t>
  </si>
  <si>
    <t>Открытие Поста №1</t>
  </si>
  <si>
    <t>В преддверии 81 годовщины Великой Победы! Казаки ХКО "Вознесенское"ЮКО"Георгиевское"ОКО РК СЗВКО приняли участие в праздничном мероприятии, открытии Поста №1. https://vk.ru/wall-122008816_2463</t>
  </si>
  <si>
    <t>В преддверии 81 годовщины Великой Победы! 7 мая 2026 года казаки ХКО "Вознесенское"ЮКО"Георгиевское"ОКО РК СЗВКО ,ветераны Питкярантского отделения ВООВ "Боевое братство",бойцы поискового отряда "Память" В.А.Захаров и С.Н.Кончик, провели 5 уроков Мужества с1 по 11 классы МОУ СОШ п.Ляскеля. https://vk.ru/wall-122008816_2464</t>
  </si>
  <si>
    <t>В День 81 годовщины Великой ПОБЕДЫ над немецко-фашистскими захватчиками 1941-1945 г.г..Казаки ХКО "Вознесенское"ЮКО"Георгиевское"ОКО РК СЗВКО приняли участие в Крестном ходе ,а в дальнейшем совместно с сотрудниками ОМВД России "Питкярантское" и ОВО ФСВНГ Росгвардии несли службу по охране общественной безопасности на праздничных мероприятиях. https://vk.ru/wall-122008816_2467</t>
  </si>
  <si>
    <t>Золото Ладоги</t>
  </si>
  <si>
    <t>25.05.2026-26.052026</t>
  </si>
  <si>
    <t>С 25.05.и 26.05.26 года казаки ХКО"Вознесенское"ЮКО"Георгиевское"ОКО РК СЗВКО совместно полицейскими ОМВД России "Питкярантское" ,ОВО ФСВНГ Росгвардия и добровольцами Объединения "Северный человек"Карелия, несли службу по охране общественной безопасности на международной велогонке "Золото Ладоги" проходившей в г.Питкяранта. https://vk.ru/wall-122008816_2479</t>
  </si>
  <si>
    <t>Обсуждение вопросов о взаимном сотрудничестве в рамках соглашения между администрацией ПМО и казаками ХКО"Вознесенское".</t>
  </si>
  <si>
    <t>Хуторское казачье общество "Вознесенское" ЮКО"Георгиевское"ОКО РК СЗВКО</t>
  </si>
  <si>
    <t>Пришли к взаимопониманию</t>
  </si>
  <si>
    <t>В отчётном
периоде на территории Питкярантского муниципального округа взаимодействие с СО
НКО осуществлялось в рамках проведения совместных мероприятий социально
значимой направленности. В частности, представители СО НКО привлекались к
участию в культурно-массовых, просветительских и общественно полезных
мероприятиях, а также к организации и проведению акций, направленных на поддержку
различных категорий населения, развитие добровольчества и укрепление
общественных инициатив.
Количественный анализ свидетельствует о том, что число
проведённых мероприятий с участием СО НКО является небольшим и определяется
текущими возможностями организаций, наличием инициатив со стороны общественного
сектора и потребностью в решении конкретных вопросов. Качественный анализ
показывает, что мероприятия способствовали развитию партнёрского
взаимодействия, обмену информацией, вовлечению общественных инициатив в
реализацию социально значимых мероприятий и укреплению взаимодействия между
муниципальными учреждениями и СО НКО.
В целом взаимодействие с СО НКО в отчётном периоде можно оценить, как
стабильное, но требующее дальнейшего расширения форм сотрудничества, увеличения
количества совместных инициатив и усиления практической направленности
проводимых мероприятий.</t>
  </si>
  <si>
    <t>Анализ активности СО НКО вотчётном периоде на территории Питкярантского муниципального округа показывает,что из 19 зарегистрированных некоммерческих организаций фактическое участие во взаимодействии с органами местного самоуправления приняли 11 НКО, что составляет 57,9% от общего числа зарегистрированных организаций. Таким образом, более половины действующих НКО проявили практическую
активность и были вовлечены в реализацию мероприятий в установленной сфере
деятельности. В то же время часть организаций сохраняет пассивный характер
участия либо не принимает регулярного участия во взаимодействии с органами
местного самоуправления.
Востребованность
мероприятий и проектов некоммерческих организаций в местном сообществе
оценивается как высокая, поскольку наиболее значимыми для населения остаются
инициативы, направленные на поддержку семей, детей и молодёжи, развитие
добровольчества, организацию досуга, патриотическое и духовно-нравственное
воспитание, а также решение отдельных социальных задач.</t>
  </si>
  <si>
    <t>Основными проблемами взаимодействия гражданского общества и представителей власти в Питкярантском округе являются ограниченная вовлеченность части СО НКО и нехватка системного информационного обмена. В качестве путей решения целесообразно развивать регулярные совместные встречи, рабочие консультации и проектное взаимодействие,а также расширять поддержку общественных инициатив.</t>
  </si>
  <si>
    <t>Карельская Региональная Общественная Организация "Национально-культурная автономия армян"</t>
  </si>
  <si>
    <t>МкртчянГегам Аршалуйсович</t>
  </si>
  <si>
    <t>185620, Республика Карелия, г. Петрозаводск, пл. Ленина, д. 2</t>
  </si>
  <si>
    <t>Не учитывается</t>
  </si>
  <si>
    <t>Положительная</t>
  </si>
  <si>
    <t>Участие в мероприятиях, организованных Администрацией, реализация совместных проектов</t>
  </si>
  <si>
    <t>Региональная общественная организация еврейская национально-культурная автономия Республики Карелия</t>
  </si>
  <si>
    <t>ЦвибельДмитрий Григорьевич</t>
  </si>
  <si>
    <t>185035, Республика Карелия, г. Петрозаводск, ул. Герцена, д. 18</t>
  </si>
  <si>
    <t>Региональная общественная организация - национально-культурная автономия поляков Карелии</t>
  </si>
  <si>
    <t>Копецкая Наталья Иосифовна</t>
  </si>
  <si>
    <t>185002, Республика Карелия, г. Петрозаводск, ул. Чкалова, д. 49а, кв. 77</t>
  </si>
  <si>
    <t>Общественная организация местная национально-культурная автономия российских немцев г. Петрозаводска "Немецкая волна"</t>
  </si>
  <si>
    <t>Кноль Лидия Александровна</t>
  </si>
  <si>
    <t>Региональная общественная организация национально-культурная автономия белорусов Карелии</t>
  </si>
  <si>
    <t>Перхина Александра Александровна</t>
  </si>
  <si>
    <t>185000, Республика Карелия, г. Петрозаводск, ул. Фрунзе, д. 14А, офис 3</t>
  </si>
  <si>
    <t>Петрозаводская общественная организация местной национально-культурной автономии белорусов «Белая Русь»</t>
  </si>
  <si>
    <t>Диева Анна Игоревна</t>
  </si>
  <si>
    <t xml:space="preserve">«Национально-культурная автономия татар города Петрозаводска» </t>
  </si>
  <si>
    <t>Фадеева Фарида Михайловна</t>
  </si>
  <si>
    <r>
      <rPr>
        <sz val="12"/>
        <color rgb="FF333333"/>
        <rFont val="Times New Roman"/>
        <charset val="1"/>
      </rPr>
      <t> </t>
    </r>
    <r>
      <rPr>
        <sz val="10"/>
        <color rgb="FF000000"/>
        <rFont val="Times New Roman"/>
        <charset val="1"/>
      </rPr>
      <t>Республика Карелия, г. Петрозаводск, район Центр, ул. Максима Горького, д. 25</t>
    </r>
  </si>
  <si>
    <t>Карельская региональная общественная организация "Союз вепсской молодежи Карелии "Вепсан везад"</t>
  </si>
  <si>
    <t>АнхимоваАнна Ивановна</t>
  </si>
  <si>
    <t>185035, Республика Карелия, г. Петрозаводск, ул. М.Горького, д. 2</t>
  </si>
  <si>
    <t>Карельская региональная общественная организация сохранения наследия "Марийцы Карелии"</t>
  </si>
  <si>
    <t>АсессоровМихаил Алексеевич</t>
  </si>
  <si>
    <t>185014, Республика Карелия, г. Петрозаводск, ул. Борнаволокская, д. 24</t>
  </si>
  <si>
    <t>Карельская региональная общественная организация "Общество национальной культуры Азербайджанцев "ОДЛАР ЮРДУ" ("СТРАНА ОГНЕЙ")</t>
  </si>
  <si>
    <t>Сейдалиев Расим Габиль Оглы</t>
  </si>
  <si>
    <t>185000, Республика Карелия, г. Петрозаводск, пр-т Александра Невского, д. 12</t>
  </si>
  <si>
    <t>Карельская региональная общественная организация "Содружество народов Карелии"</t>
  </si>
  <si>
    <t>Лукин Геннадий Васильевич</t>
  </si>
  <si>
    <t>185013, Республика Карелия, г. Петрозаводск, ул. Жуковского, д. 16, кв. 8</t>
  </si>
  <si>
    <t>Карельская региональная общественная организация  «Преемственность русских традиций»</t>
  </si>
  <si>
    <r>
      <rPr>
        <sz val="11"/>
        <rFont val="Times New Roman"/>
        <charset val="1"/>
      </rPr>
      <t>Дыбина Наталья Андреевна</t>
    </r>
    <r>
      <rPr>
        <sz val="11"/>
        <color rgb="FF000000"/>
        <rFont val="Times New Roman"/>
        <charset val="1"/>
      </rPr>
      <t> </t>
    </r>
  </si>
  <si>
    <t>185035, республика Карелия, город Петрозаводск, проспект Ленина, дом 1</t>
  </si>
  <si>
    <t>Региональная общественная организация "Союз карельского народа"</t>
  </si>
  <si>
    <t>Яковлева Анна Анатольевна</t>
  </si>
  <si>
    <r>
      <rPr>
        <sz val="11"/>
        <rFont val="Times New Roman"/>
        <charset val="1"/>
      </rPr>
      <t>185035, Республика Карелия, г. Петрозаводск, пл. Ленина, д. 2</t>
    </r>
    <r>
      <rPr>
        <sz val="11"/>
        <color rgb="FF000000"/>
        <rFont val="Times New Roman"/>
        <charset val="1"/>
      </rPr>
      <t> </t>
    </r>
  </si>
  <si>
    <t>Карельская региональная общественная организация содействия сохранению и развитию культуры карелов - людиков "Людики Карелии"</t>
  </si>
  <si>
    <t>КоноваловаЛидия Викторовна</t>
  </si>
  <si>
    <t>185026, Республика Карелия, г. Петрозаводск, ул. Ровио, д. 44, кв. 64</t>
  </si>
  <si>
    <r>
      <rPr>
        <sz val="11"/>
        <rFont val="Times New Roman"/>
        <charset val="1"/>
      </rPr>
      <t>Региональная общественная организация «Объединение корейцев Республики Карелия»</t>
    </r>
    <r>
      <rPr>
        <sz val="11"/>
        <color rgb="FF000000"/>
        <rFont val="Times New Roman"/>
        <charset val="1"/>
      </rPr>
      <t> </t>
    </r>
  </si>
  <si>
    <t>Председатель Ли Сергей Вячеславович</t>
  </si>
  <si>
    <t>185028, Республика Карелия, г Петрозаводск, р-н Октябрьский, Октябрьский пр-кт, д. 22а, кв. 84</t>
  </si>
  <si>
    <t>Карельская республиканская общественная организация "Общество греческой культуры "Эллада"</t>
  </si>
  <si>
    <t>Миронидис Николай Николаевич</t>
  </si>
  <si>
    <t>185035, Республика Карелия, г. Петрозаводск, пл. Ленина, д. 2</t>
  </si>
  <si>
    <t>Карельская региональная общественная организация национально-культурный центр народов Дагестана «Горцы»</t>
  </si>
  <si>
    <t>Тарханов Руслан Эминович</t>
  </si>
  <si>
    <t>185002, Республика Карелия, г. Петрозаводск, ул. Муезерская, д. 100</t>
  </si>
  <si>
    <t>РОО "Объединение Узбекистанцев Республики Карелия"</t>
  </si>
  <si>
    <t>Мухтаров Ядгарбек Хабибулаевич</t>
  </si>
  <si>
    <t>185007, Республика Карелия, г Петрозаводск, р-н Перевалка, Ругозерский пер, д. 11, помещ. 64</t>
  </si>
  <si>
    <t>Карельская республиканская общественная организация по развитию славянских культур и межнационального сотрудничества "Калина"</t>
  </si>
  <si>
    <t>Рукавишникова Светлана Владимировна</t>
  </si>
  <si>
    <t>185035, Республика Карелия, г. Петрозаводск, пл. Ленина, д. 2, кв. 5</t>
  </si>
  <si>
    <t xml:space="preserve">КАРЕЛЬСКАЯ РЕГИОНАЛЬНАЯ ОБЩЕСТВЕННАЯ ОРГАНИЗАЦИЯ НАЦИОНАЛЬНО-КУЛЬТУРНЫЙ ЦЕНТР НАРОДОВ ДАГЕСТАНА "ГОРЦЫ" </t>
  </si>
  <si>
    <t>185002, Республика Карелия, г Петрозаводск, р-н Перевалка, Муезерская ул, д. 100</t>
  </si>
  <si>
    <t>Карельская региональная общественная организация национально-культурный центр таджиков и народов Таджикистана "Авицена"</t>
  </si>
  <si>
    <t>Худоиев Давлатали Гадоиевич</t>
  </si>
  <si>
    <t>185000, Республика Карелия, г. Петрозаводск, ул. Челюскинцев, д.38</t>
  </si>
  <si>
    <t>Карельская региональная общественная организация "Общество татарской культуры "Чулпан"</t>
  </si>
  <si>
    <r>
      <rPr>
        <sz val="11"/>
        <rFont val="Times New Roman"/>
        <charset val="1"/>
      </rPr>
      <t>Фадеева Фарида Михайловна</t>
    </r>
    <r>
      <rPr>
        <sz val="11"/>
        <color rgb="FF000000"/>
        <rFont val="Times New Roman"/>
        <charset val="1"/>
      </rPr>
      <t> </t>
    </r>
  </si>
  <si>
    <t>185035, Республика Карелия, г. Петрозаводск, ул. Свердлова, д. 8</t>
  </si>
  <si>
    <t>Карельская республиканская общественная организация "Общество грузинской культуры"</t>
  </si>
  <si>
    <t>Чичуа Елена Зурабовна</t>
  </si>
  <si>
    <t>185001, Республика Карелия, г. Петрозаводск, пр. Первомайский, д. 1</t>
  </si>
  <si>
    <t>Карельская общественная региональная организация "Общество вепсской культуры"</t>
  </si>
  <si>
    <t>Чиркова Лариса Васильевна</t>
  </si>
  <si>
    <t xml:space="preserve">Карельская региональная общественная организация «Союз вепсской молодежи Карелии «Вепсан везад» </t>
  </si>
  <si>
    <t>Шашина Мария Михайловна</t>
  </si>
  <si>
    <t>185000, Республика Карелия, г.Петрозаводск,</t>
  </si>
  <si>
    <t>Петрозаводская городская общественная организация "Друзья Франции"</t>
  </si>
  <si>
    <t>Барымова Надежда Сергеевна</t>
  </si>
  <si>
    <t>185035, Республика Карелия, г. Петрозаводск, ул. Пушкинская, д. 17, каб. 222</t>
  </si>
  <si>
    <t>Петрозаводская городская общественная организация «Общество Дружбы «Петрозаводск-Тюбинген»</t>
  </si>
  <si>
    <t>Григорьевская Елена Васильевна</t>
  </si>
  <si>
    <t>185035, Республика Карелия, г. Петрозаводск, Анохина 45</t>
  </si>
  <si>
    <t>Карельское республиканское общественное движение дружбы "Карелия - Норвегия"</t>
  </si>
  <si>
    <t>Рыбалова Елена Борисовна</t>
  </si>
  <si>
    <t>185007, Республика Карелия, г. Петрозаводск. ул. Пархоменко, д. 28</t>
  </si>
  <si>
    <t xml:space="preserve">Фонд «Шведско-карельский информационный бизнес-центр»                        </t>
  </si>
  <si>
    <t>Мешко Вера Анатольевна</t>
  </si>
  <si>
    <t>Республика Карелия, г. Петрозаводск, ул. Кирова, д.5, каб.113</t>
  </si>
  <si>
    <t>Карельская региональная общественная организация «Общество дружбы «Карелия – Индия»</t>
  </si>
  <si>
    <t>Евграфова Вера Ивановна</t>
  </si>
  <si>
    <t>Карельская Региональная Общественная Организация "Общество Карельско-Арабской Дружбы"</t>
  </si>
  <si>
    <t>Амер Рафат Фатхиевич</t>
  </si>
  <si>
    <t>185014, Республика Карелия, г. Петрозаводск, ул. Хейконена, д. 10, кв. 96</t>
  </si>
  <si>
    <t>Карельская региональная общественная организация по возрождению традиций Заонежья «Заонежская сторона»</t>
  </si>
  <si>
    <t>Ржановский Александр Валерьевич</t>
  </si>
  <si>
    <t>185014, Республика Карелия, г. Петрозаводск, ул. Попова, д. 11, кв. 120</t>
  </si>
  <si>
    <t>Общество молдавской культуры «Флоаре» (не является юр. лицом)</t>
  </si>
  <si>
    <t>Моложон Мария Флоровна</t>
  </si>
  <si>
    <t>Региональная общественная организация "Объединение узбекистанцев Республики Карелия»</t>
  </si>
  <si>
    <t>Мухтаров Ядгарбек Хабибуллаевич</t>
  </si>
  <si>
    <t>185007, Республика Карелия, г Петрозаводск, Ругозерский пер, д. 11, помещ. 64</t>
  </si>
  <si>
    <t>Общество дружбы с Эстонией "Очаг" (не является юр. лицом)</t>
  </si>
  <si>
    <t>Рябикова Елена Николаевна</t>
  </si>
  <si>
    <t>185036, Республика Карелия, г. Петрозаводск, Закаменский пер., д. 2</t>
  </si>
  <si>
    <t>Религиозная организация «Петрозаводская и Карельская Епархия Русской Православной Церкви» (Московский Патриархат)</t>
  </si>
  <si>
    <t>Митрополит Петрозаводский и Карельский КонстантинД</t>
  </si>
  <si>
    <t>Местная религиозная организация православный Приход храма великомученника Димитрия Солунского г. Петрозаводска Петрозаводской и Карельской Епархии Русской Православной Церкви (Московский Патриархат)</t>
  </si>
  <si>
    <t>НастоятельГерасимов Сергей Борисович </t>
  </si>
  <si>
    <t>Местная религиозная организация православный Приход Александро-Невского кафедрального собора г. Петрозаводска Петрозаводской и Карельской Епархии Русской Православной Церкви (Московский Патриархат)</t>
  </si>
  <si>
    <t>Протоиерей о. Иоанн Тереняк, наместник Кафедрального собора, председатель Приходского совета (Тереняк Иван Иванович)</t>
  </si>
  <si>
    <t>Местная религиозная организация православный Приход Спасо-Преображенского храма острова Кижи Петрозаводской и Карельской Епархии Русской Православной Церкви (Московский Патриархат)</t>
  </si>
  <si>
    <t xml:space="preserve">Лехмус Павел Андреевич
</t>
  </si>
  <si>
    <t>Местная религиозная организация православный Приход Екатерининского храма г. Петрозаводска Петрозаводской и Карельской Епархии Русской Православной Церкви (Московский Патриархат)</t>
  </si>
  <si>
    <t>Протоиерей о. Андрей Верещагин, настоятель прихода</t>
  </si>
  <si>
    <t>Местная православная религиозная организация Приход храма святого апостола и евангелиста Иоанна Богослова г. Петрозаводска Петрозаводской и Карельской епархии Русской Православной Церкви (Московский Патриархат)</t>
  </si>
  <si>
    <t xml:space="preserve">Протоиерей о. Игорь Тестов, настоятель прихода, председатель Приходского совета (Тестов Игорь Евгеньевич) </t>
  </si>
  <si>
    <t>Местная религиозная организация православный Приход храма великомученика Пантелеимона г. Петрозаводска Петрозаводской и Карельской Епархии Русской Православной Церкви (Московский Патриархат)</t>
  </si>
  <si>
    <t xml:space="preserve">Настоятель – протоиерей Вадим Антипин  
</t>
  </si>
  <si>
    <t>Местная религиозная организация православный Приход храма Сошествия Святого Духа г. Петрозаводска Петрозаводской и Карельской Епархии Русской Православной Церкви (Московский Патриархат)</t>
  </si>
  <si>
    <t>Протоиерей Лехмус Павел Андреевич</t>
  </si>
  <si>
    <t>Местная религиозная организация православный Приход храма Тихвинской иконы Божией Матери города Петрозаводска Петрозаводской и Карельской Епархии Русской Православной Церкви (Московский Патриархат)</t>
  </si>
  <si>
    <t>Иерей Кукушкин Константин Владимирович </t>
  </si>
  <si>
    <t>Местная православная религиозная организация Приход храма Казанской иконы Божией Матери города Петрозаводска Петрозаводской и Карельской епархии Русской Православной Церкви (Московский Патриархат)</t>
  </si>
  <si>
    <t>Настоятель - Протоиерей Роман Чадаев</t>
  </si>
  <si>
    <t>Местная религиозная организация православный Приход храма иконы Божией Матери "Скоропослушница" г. Петрозаводска Петрозаводской и Карельской Епархии Русской Православной Церкви (Московский Патриархат)</t>
  </si>
  <si>
    <t>Савандер Константин Юрьевич</t>
  </si>
  <si>
    <t>Михневич Григорий Григорьевич</t>
  </si>
  <si>
    <t>Местная православная религиозная организация Приход храма Владимирской иконы Божией Матери г.Петрозаводска Петрозаводской и Карельской епархии Русской Православной Церкви (Московский Патриархат)</t>
  </si>
  <si>
    <t>Лехмус Павел Андреевич, председатель Приходского совета</t>
  </si>
  <si>
    <t>Местная религиозная организация православный Приход храма преподобного Сергия Радонежского г. Петрозаводска Петрозаводской и Карельской Епархии Русской Православной Церкви  (Московский Патриархат)</t>
  </si>
  <si>
    <t>Иерей Белов Николай Николаевич</t>
  </si>
  <si>
    <t>Местная религиозная организация православный Приход Сретенского храма г. Петрозаводска Петрозаводской и Карельской Епархии Русской Православной Церкви (Московский Патриархат)</t>
  </si>
  <si>
    <t>Протоиерей о. Леонид  Леонтюк, настоятель прихода, председатель Приходского совета (Леонтюк Леонид  Леонидович)</t>
  </si>
  <si>
    <t>Местная религиозная организация православный Приход Крестовоздвиженского собора г. Петрозаводска Петрозаводской и Карельской Епархии Русской Православной Церкви (Московский Патриархат)</t>
  </si>
  <si>
    <t>Митрополит КонстантинГорянов Олег Александрович </t>
  </si>
  <si>
    <t>Местная религиозная организация «Русская Православная Старообрядческая Община г. Петрозаводск»</t>
  </si>
  <si>
    <t>Малкина Ольга Михайловна</t>
  </si>
  <si>
    <t>Религиозная организация евангельских христиан г. Петрозаводска «Христианский центр «Благая весть»</t>
  </si>
  <si>
    <t>Лери Игорь Альбертович, председатель</t>
  </si>
  <si>
    <t>Централизованная религиозная организация Республики Карелия Церковь христиан веры евангельской</t>
  </si>
  <si>
    <t>Акименко Федор Владимирович, старший пресвитер </t>
  </si>
  <si>
    <t xml:space="preserve">Местная религиозная организация Петрозаводская церковь Христиан Веры Евангельской  «Новая жизнь» </t>
  </si>
  <si>
    <t>Акименко Федор Владимирович,</t>
  </si>
  <si>
    <t>Местная религиозная организация Церковь христиан веры евангельской «Живой родник» в г. Петрозаводске</t>
  </si>
  <si>
    <t>Логацкий Петр Федорович, пресвитер</t>
  </si>
  <si>
    <t>Религиозная организация Церкви Иисуса Христа Святых Последних Дней в г. Петрозаводске</t>
  </si>
  <si>
    <t>Угаров Владимир Александрович Председатель</t>
  </si>
  <si>
    <t>Приход Божией Матери Неустанной Помощи Римско-католической Церкви в городе Петрозаводске</t>
  </si>
  <si>
    <t>Церковь Христиан Адвентистов Седьмого дня г. Петрозаводска</t>
  </si>
  <si>
    <t>Корсунский Александр Борисович пастор  </t>
  </si>
  <si>
    <t>Централизованная религиозная организация Церковь Христиан Веры Евангельской Республики Карелия </t>
  </si>
  <si>
    <t>Бутов Василий Владимирович, старший пресвитер – епископ</t>
  </si>
  <si>
    <t>Местная религиозная организация Церковь Христиан Веры Евангельской г. Петрозаводска</t>
  </si>
  <si>
    <t>Бутов  Василий Владимирович,пастор</t>
  </si>
  <si>
    <t>Централизованная религиозная организация - Духовное Управление мусульман Республики Карелия (Карельский Муфтият)</t>
  </si>
  <si>
    <t xml:space="preserve">Имам (председатель)Дятко Сергей Александрович, Муфтий Республики Карелия </t>
  </si>
  <si>
    <t>Централизованная религиозная организация «Объединение мусульманских общин города Петрозаводска Республики Карелия»</t>
  </si>
  <si>
    <t xml:space="preserve">Тарханов Амель Эминович, председатель </t>
  </si>
  <si>
    <t xml:space="preserve">Карельская региональная общественная организация «Исламское просвещение» </t>
  </si>
  <si>
    <t>Дятко Сергей Александрович, председатель правления</t>
  </si>
  <si>
    <t>Местная религиозная организация - Община мусульман г. Петрозаводска Республики Карелия</t>
  </si>
  <si>
    <t>Гаджиев Асхабали Магомедович председатель</t>
  </si>
  <si>
    <t>Местная религиозная организация «Объединение мусульман города Петрозаводска Республики Карелия»</t>
  </si>
  <si>
    <t>Мухтаров Ядгарбек Хабибуллаевич, председатель</t>
  </si>
  <si>
    <t>Местная религиозная организация города Петрозаводска Республики Карелия «Община мусульман Древлянки»</t>
  </si>
  <si>
    <t>Ахмедов Музаффар Бахадировичпредседатель</t>
  </si>
  <si>
    <t>Местная религиозная организация города Петрозаводска Республики Карелия «Мусульманская мечеть»</t>
  </si>
  <si>
    <t xml:space="preserve">Наджиби Зариф Факирахмадпредседатель </t>
  </si>
  <si>
    <t xml:space="preserve">Централизованная религиозная организация - Духовное управление мусульман Северо-Запада           </t>
  </si>
  <si>
    <t xml:space="preserve">Председатель Хенни Мохаммед     </t>
  </si>
  <si>
    <t>Религиозная организация  ортодоксального иудаизма «Петрозаводская еврейская религиозная община»</t>
  </si>
  <si>
    <t>Цвибель Дмитрий Григорьевич, председатель религиозной общины</t>
  </si>
  <si>
    <t>Местная религиозная организация Евангелическо-лютеранский приход «Святого духа» г. Петрозаводска</t>
  </si>
  <si>
    <t>Кронгольм Алексей Анатольевич, настоятель прихода</t>
  </si>
  <si>
    <t>Местная религиозная организация «Петрозаводское общество сознания Кришны»</t>
  </si>
  <si>
    <t xml:space="preserve">председатель Руководящего совета.Лысаков Дмитрий Анатольевич </t>
  </si>
  <si>
    <t>Местная религиозная организация - общество христиан веры евангельской (пятидесятников) «Эммануил»  г. Петрозаводска</t>
  </si>
  <si>
    <t>Давыдова Ирина Леонидовна</t>
  </si>
  <si>
    <t>Местная религиозная организация «Церковь евангельских христиан-баптистов города Петрозаводска»</t>
  </si>
  <si>
    <t xml:space="preserve">Зинин Евгений Владимирович, пресвитер 
</t>
  </si>
  <si>
    <t xml:space="preserve">Городское казачье общество «Архангела Михаила»  </t>
  </si>
  <si>
    <t>Ефимов Виктор Михайлович</t>
  </si>
  <si>
    <t>185035, Республика Карелия, г Петрозаводск, р-н Центр, пр-кт Ленина, д. 22а</t>
  </si>
  <si>
    <t>Хуторское казачье общество "Преображенское"</t>
  </si>
  <si>
    <t>Заливко Евгений Владимирович</t>
  </si>
  <si>
    <t>185000, Республика Карелия, г. Петрозаводск, ул. Куйбышева, 12-16</t>
  </si>
  <si>
    <t>Городское казачье общество "Петрозаводское"</t>
  </si>
  <si>
    <t>Гокинаев Наур Наурузович (атаман)</t>
  </si>
  <si>
    <t>185035, Республика Карелия, г. Петрозаводск, пер. Закаменский, д. 2</t>
  </si>
  <si>
    <t>Отдельское казачье общество Республики Карелия</t>
  </si>
  <si>
    <t>Киселев Олег Эдуардович(атаман)</t>
  </si>
  <si>
    <t>185035, Республика Карелия, г. Петрозаводск, пр. Ленина, 22а</t>
  </si>
  <si>
    <t>Станичное казачье общество «Александровское»</t>
  </si>
  <si>
    <t>Гусев Игорь Борисович</t>
  </si>
  <si>
    <t>185014, Республика Карелия, г. Петрозаводск, ул. Кирова, 2</t>
  </si>
  <si>
    <t>Управление общественных связей аппарата Администрации Петрозаводского городского округа</t>
  </si>
  <si>
    <t>Малеева Жанна Феликсовна</t>
  </si>
  <si>
    <t>РК, г. Петрозаводск, ул. Пушкинская, д.5а, кв.26 Тел. +7-921-526-87-27, zhanna.maleeva@petrozavodsk-mo.ru</t>
  </si>
  <si>
    <t>Комплексный план мероприятий по реализации стратегии государственной национальной
политики Российской Федерации  на период до 2036 года на территории Петрозаводского городского округа на 2026-2028 годы (утвержден Главой Петрозаводского городского округа 24.03.2026)</t>
  </si>
  <si>
    <t>План основных мероприятий по социальной и культурной адаптации иностранных граждан на территории Петрозаводского городского округа на 2026- 2028 годы (утвержден Главой Петрозаводского городского округа 07.08.2025)</t>
  </si>
  <si>
    <t xml:space="preserve">Подпрограмма № 6 «Совершенствование механизмов общественного участия, поддержка социально ориентированных некоммерческих организаций и реализация государственной национальной политики на территории Петрозаводского городского округа» муниципальной программы Администрации Петрозаводского городского округа «Совершенствование инструментов муниципального управления в Петрозаводском городском округе» </t>
  </si>
  <si>
    <t xml:space="preserve">Постановление Администрации Петрозаводского городского округа от 24.11.2017 № 3911 </t>
  </si>
  <si>
    <t xml:space="preserve">Одной из задач, поставленных для реализации цели данной программы, является укрепление этноконфессиональных отношений, противодействие идеологии терроризма и экстремизма; социально-культурная адаптация мигрантов и их семей </t>
  </si>
  <si>
    <t>Круглый стол «Связующая нить: проекты национально -
культурной автономии белорусов Карелии в сфере сохранения общей истории» (в
День единения народов России и Белоруссии).</t>
  </si>
  <si>
    <t>В рамках мероприятия была представлена
  выставка изделий из соломы, литература на белорусском языке, а также
  выступление Кинзябаевой Марины с исполнением фрагмента из эпоса «Калевала» на
  кантеле на белорусском языке, белорусской народной песни «Ой, улузе».
  Миненкова Надежда исполнит на белорусском языке песни «Хата батьков» и
  «Белоруская мова».
  В ходе встречи были рассмотрены следующие
  вопросы: 
  1.         «О деятельности Региональной общественной организации национально-культурная автономия белорусов Карелии по сохранению исторической памяти, формированию культуры мира и согласия». 
  Докладчик: Барташевич Светлана Евгеньевна –
  председатель РООНКА белорусов Карелии.
  2.         «Жизнь и творчество белорусского и русского сказителя Ф.П. Господарёва». Докладчик:
  Сайконен Елена Анатольевна Главный библиотекарь отдела национальной и
  краеведческой литературы и библиографии Национальной библиотеки РК.
  3.         Проекты АНО «Ступенька» «Память о героях одна на все времена» и «В единстве сила.Память в наших сердцах» «Живые нити. Орнаменты судьбы» Докладчик: Филина
  Ирина Александровна - автор и руководитель проектов, реализуемые совместно с
  белорусами.
  4.         Деятельность
  инициативной группы «Сябры разом»  при
  НФ «Новое образование» в общественно-культурном центре некоммерческих
  организаций г. Петрозаводска. Докладчик: Степанова Галина Васильевна –
  председатель НФ «Новое образование», руководитель инициативной группы «Сябры
  разом».</t>
  </si>
  <si>
    <t>Региональная общественная организация
национально-культурная автономия белорусов Карелии при поддержке Администрации
Петрозаводского городского округа.</t>
  </si>
  <si>
    <t>VI (XXII) Всероссийская хоровая ассамблея "Лаулу"</t>
  </si>
  <si>
    <t>10-12.04.2026</t>
  </si>
  <si>
    <t>Всероссийская хоровая ассамблея "Лаулу" прошла в очном и заочном форматах. Очно в Петрозаводске выступили 28 коллективов из Санкт‑Петербурга и Ленинградской области (Лодейное поле, Гатчина, Пушкин, Сосновый Бор); Москвы и Московской области (Королёв, Мытищи); Архангельской области (Мирный);
Петрозаводска и Кондопоги. На Гала-концерте в сопровождении Оркестра народных инструментов ПГК им. А.К. Глазунова выступил сводный хор участников Ассамблеи. В заочном формате в конкурсе приняли участие коллективы из Московской области, Мурманска, Рязани, Пскова</t>
  </si>
  <si>
    <t>Муниципальное бюджетное образовательное учреждение дополнительного образования Петрозаводского городского округа «Детская хоровая школа» (г. Петрозаводск, Первомайский пр., 4-а, laulu.sekretar@yandex.ru, тел. 567-047)</t>
  </si>
  <si>
    <t>XXII Всероссийская олимпиада по сольфеджио для учащихся детских музыкальных школ и школ искусств.</t>
  </si>
  <si>
    <t>Всероссийская Олимпиада проходит в двух турах в очном и заочном форматах.
В этом году 79 юных музыкантов приняли участие в мероприятии из разных
городов России: Москвы, Смоленска, Казани, Санкт-Петербурга, Калининграда,
Новосибирска, Балашихи, Челябинска, Вольска, Кантемировки (Воронежская область), Железногорска (Курская область).  Республика Карелия была представлена городами:
Петрозаводск, Кемь, Кондопога, Лахденпохья, Пудож.
Задания Олимпиады в «Год единства народов России» были связаны с
песенными особенностями народов России.</t>
  </si>
  <si>
    <t>Муниципальное бюджетное образовательное учреждение дополнительного образования Петрозаводского городского округа "Петрозаводская детская школа искусств им. М.А.Балакирева" (г.Петрозаводск, ул. Мичуринская, 5, balakirev.ptz@yandex.ru, тел. 76-43-24)</t>
  </si>
  <si>
    <t>Громкие чтения произведений писателей России, громкие чтения "Сказки народов России", творческие встречи с писательницами Ириной Никитиной, Мариной Бабалык, Светланой Бердовой, Татьяной Дудиновой и др., </t>
  </si>
  <si>
    <t> «Город читает детям» – акция к Международному дню детской книги, направленная на привлечение петрозаводчан к чтению</t>
  </si>
  <si>
    <t>МУ "Петрозаводская ЦБС",+7 (8142) 74-36-50</t>
  </si>
  <si>
    <t>.Музыкальные выступления творческих коллективов, квизы, мастер-классы, игры, творческие встречи с писателями, и обзоры книжных выставок</t>
  </si>
  <si>
    <t> Всероссийская просветительская акция  поддержку чтения  "Библионочь-2026", тема которой - "Единство народов - сила России"</t>
  </si>
  <si>
    <t>5 июня на площадке Штаба общественной поддержки «Единой России» состоялось открытие Летних чтений – 2026. Впервые программа Летних чтений вышла на межрегиональный уровень: проводится совместно с государственным бюджетным  учреждением культуры города Москвы "Центральная городская детская библиотека имени А.П. Гайдара". На празднике стартовал  «Марафон Летних чтений», также в программе мероприятия прошла встреча с писателем Г.Володиной,  выступил  детский театральный коллектив «Тип-топ»</t>
  </si>
  <si>
    <t>01.06-30.06.2026</t>
  </si>
  <si>
    <t> Летние чтения посвящены Году единства народов России, под девизом "Книжные истории моей семьи"</t>
  </si>
  <si>
    <t>В дружбе народов - единство России, кольцевая книжная выставка, "Традиции и обычаи народов России", "Через книгу к добру и миру"- книжные выставки, мероприятия в рамках акции  «Город читает детям» , "Сказки народов России", "Нить из прошлого в настоящее" - художественные выставки, »,  цикл «В хороводе сказок большой страны», "Знаем и любим Россию", "В единстве - наша сила, в различиях - богатство"-, "Россия - наш общий дом" -учебно-игровые программы и др.</t>
  </si>
  <si>
    <t>01.04-30.06.2026</t>
  </si>
  <si>
    <t>Мероприятия к Году единства народов России</t>
  </si>
  <si>
    <t>"Многонациональная Карелия. Познавательное путешествие" - краеведческая игра , "Палитра народов Карелии"- краеведческая викторина-квиз, "В единстве - наша сила, в различиях - богатство" "Россия - наш общий дом", "Знаем и любим Россию" - интерактивные игры , "Сказки народов России"- литературная игра</t>
  </si>
  <si>
    <t>20.04-15.06.2026</t>
  </si>
  <si>
    <t>Игры, направленные на знакомство участников с историей, культурой народов, прожтвающих на территории Республики Карелия</t>
  </si>
  <si>
    <t>"12 июня - День России":художественная выставка, "Наша родина - Россия!"- познавательные занятия ,"Читаем стихи о Родине" - громкие чтения</t>
  </si>
  <si>
    <t>05.06-11.06.2026</t>
  </si>
  <si>
    <t>Мероприятия ко Дню России, знакомство с государственными и национальными символами страны.</t>
  </si>
  <si>
    <t>"В хороводе сказок большой страны.Вепсские сказки" - клуб  "Мастерская радости", Сказки северных народов, чтение и обсуждение, "Сказки Заонежья"- литературно-творческое занятие, обзоры  книг "Хоровод сказок" и  "Сказки народов Карелии"</t>
  </si>
  <si>
    <t>02.04-15.06.2026</t>
  </si>
  <si>
    <t>"В хороводе сказок большой страны"-цикл мероприятий по русским, карельским, вепским сказкам</t>
  </si>
  <si>
    <t>«Мой город - герой Петрозаводск»</t>
  </si>
  <si>
    <t>Выставка фотографий,посвященной присвоению Петрозаводску Почетного звания РФ «Город воинской славы»</t>
  </si>
  <si>
    <t>МУ "ГДК" Культурно-досуговый центр в районе Сломенное, Афонина Зинаида Кудайбергеневна +7(981) 407 90 19</t>
  </si>
  <si>
    <t>"За цыганским табором"</t>
  </si>
  <si>
    <t>Концертнаяпрограмма с участием  танцевальногоколлектива «Цыганочка» в рамках Международного дня цыган</t>
  </si>
  <si>
    <t>МУ "ГДК" Культурно-досуговый центр в районе Древлянка, Амосова  Алла Владимировна +7(921)454 32 02</t>
  </si>
  <si>
    <t>"Обыкновенное чудо"</t>
  </si>
  <si>
    <t>13-26.04.2026</t>
  </si>
  <si>
    <t>Отчетнаявыставка творческих работ участников студий «Кувшинчик» (керамика), «Три гнома»(вязание), «Посиделки» (комплексное обучение), «Азбука шитья» (шитьё)</t>
  </si>
  <si>
    <t>«Две сестры – Беларусь и Россия»</t>
  </si>
  <si>
    <t xml:space="preserve">Праздник,посвященный Дню единения народов Белоруссии и России </t>
  </si>
  <si>
    <t>"Игры народов России"</t>
  </si>
  <si>
    <t xml:space="preserve">Спортивно-развлекательнаяпрограмма, посвященная Всемирному дню здоровья, с проведением обучающегосямастер-класса по карельской игре «Куккя» для учащихся СОШ №7 </t>
  </si>
  <si>
    <t>"ДЕНЬ России"</t>
  </si>
  <si>
    <t>В День России:  митинг-концерт «Мывместе с тобой, Россия!» собрал более 3000 горожан. Главным организатором шоу«Мотоциклы живут для полёта» стал всероссийский мотоклуб «Ночные волки». Онпровел в Петрозаводске мотопробег и грандиозное байк-шоу с пиротехническими иакробатическими номерами. Зрители и члены мотоклуба, которые преодолели сотникилометров, чтобы прибыть в Карелию на один из главных праздников страны.Посетило шоу  порядка 20,0 тысяч человек.</t>
  </si>
  <si>
    <t>МУ"ГДК", Прикуль Владимир Константинович +7(921)222 41 19</t>
  </si>
  <si>
    <t>«Городв ритме лета: марафон достижений и талантов».</t>
  </si>
  <si>
    <t>ДеньГорода проходил под девизом «Город в ритме лета: марафон достижений италантов».  Основу празднования  составил марафон событий, который охватилпериод с 24 по 27 июня. Город предстал как единая сцена, где культура,патриотизм, общественные и молодёжные инициативы, спортивные мероприятияслились в непрерывное действо, в котором приняли участие порядка 1,5 тысяччеловек</t>
  </si>
  <si>
    <t>"Две звезды"</t>
  </si>
  <si>
    <t>Республиканский фестиваль семейного творчества</t>
  </si>
  <si>
    <t>"Многогранность семьи: любовь, традиции, будущее"</t>
  </si>
  <si>
    <t>В рамках мероприятий, приуроченных к Международному Дню
семьи, провели праздничное мероприятие «Многогранность семьи: любовь, традиции,
будущее».  В этом году ключевым словом
мероприятия станет слово «МНОГО» (многонациональная, многокультурная,
многодетная, многогранная семья и пр.). В мероприятии приняли участие 16 семей
разных национальностей.</t>
  </si>
  <si>
    <t>Отдел ЗАГС г. Петрозаводска при партнерстве с Администрацией Петрозаводского
городского округа</t>
  </si>
  <si>
    <t>"Маленькие искорки"</t>
  </si>
  <si>
    <t>VI Всероссийский фестиваль "Маленькие искорки" Участники из городов: Петрозаводск, Рязань, Ярославль, Ангарск, Краснокамск, Сегежа,Сочи, Мыски, Республика Марий-Эл. (от 5 до 9 лет)</t>
  </si>
  <si>
    <t>МОУ ДО "Детская музыкальная школа им.Г.В.Свиридова"</t>
  </si>
  <si>
    <t>"Солнечный круг"</t>
  </si>
  <si>
    <t>25.05.2026- 01.06.2026</t>
  </si>
  <si>
    <t>Всероссийский детский конкурс музыкального творчества, посвящённый Дню защиты детей. Формат конкурса: дистанционный. Выступления участников были опубликованы на официальной странице Фестиваля "Вконтакте". Участники из городов: Петрозаводска и Республики Карелия (Надвоицы, Суоярви и др.) а так же из Рязани, Калуги, Устюжны (Вологодская область), Краснокамска (Пермский край) и других городов.</t>
  </si>
  <si>
    <t>День карельского языка в Петрозаводской детской школе искусств им. М.А. Балакирева, посвященный Дню карельской и вепсской письменности.</t>
  </si>
  <si>
    <t>Мероприятие приурочено ко Дню карельской и вепсской письменности: игры и задания, подготовленные сотрудниками
редакции детского иллюстрированного журнала «KIPINÄ» («Искорка»).</t>
  </si>
  <si>
    <t>"Путешествие в страну славянской азбуки" - познавательная игра-викторина, День славянской письменности и культуры: часы истории (Кирилл и Мефодий), "Давайте Пушкина читать!" - беседа-презентация,  обзор творчества , «Волшебство букв: История письменности»- познавательный час, "Сохраняя традиции: ко Дню коренных малочисленных народов России"- книжные выставки, "Путешествие в страну славянской азбуки" - познавательная игра-викторина и др.</t>
  </si>
  <si>
    <t>02.04-26.05.2026</t>
  </si>
  <si>
    <t>Циклы мероприятий к Международному дню родных языков, Дню Русского языка, к Международному Дню коренных народов мира, ко Дню славянской письменности и культуры</t>
  </si>
  <si>
    <t>"Палитра народов Карелии"- краеведческая викторина-квиз, "Энциклопедия карельской культуры" - тематический час, "Многонациональная Карелия. Познавательное путешествие" - краеведческая игра,  "Народные забавы"- игра  ко Дню карельсой и вепсской письменности, "Колдовство карельского фольклора" - книжная выставка и краеведческое занятие и др.</t>
  </si>
  <si>
    <t>20.04-26.06.2026</t>
  </si>
  <si>
    <t>Цикл мероприятий ко Дню финской письменности, к Единому Дню Карельского фольклора (Дню карельской и вепсской письменности), к Неделе языков и культур народов РК</t>
  </si>
  <si>
    <t>Творческие встречи и кгромкие чтения с поэтом Натальей Лайдинен,  с писательницами Галиной Володиной, Ириной Никитиной, Мариной Бабалык, Светланой Бердовой, Татьяной Дудиновой, Илья Полуницын</t>
  </si>
  <si>
    <t>02.04-05.06.2026</t>
  </si>
  <si>
    <t>Цикл встреч с творческими людьми Карелии : писатели, художники , музыканты</t>
  </si>
  <si>
    <t>"Я любил Отчизну свою...":кольцевая книжная выставка к 225-летию со дня рождения В.И. Даля, "Безмолвны Севера поляны..." - книжная выставка к 240 - летию  поэта и публициста Федора Глинки, "Виктор Пулькин: признания в любви к Северу", "Писатель-юбиляр: Юрий Дмитриев", "К юбилею писателя Бориса Гущина",  - книжные выставки, Чудесный мир Эммы Мошковской: литературно-творческий час, "Нелл Харпер Ли: голос пересмешника в литературе американского юга" -литературный час ,  "Приключения в Волшебной стране" - викторина, "Мир сказок Пушкина" - литературное лото</t>
  </si>
  <si>
    <t>01.04-26.06.2026</t>
  </si>
  <si>
    <t>Цикл мероприятий «Юбилеи писателей»</t>
  </si>
  <si>
    <t>"Что предметы старины рассказать тебе должны", познавательный час, "Медведь и три сестры" , комментированное чтение,"Карельские узоры", час краеведения ,  "Откуда ты родом:путешествие по фамильным следам"-познавательный час, "Мастера по батюшке величают" - краеведческое занятие, "Милее дома своего нет ничего" - виртуальное путешествие по карельскому дому</t>
  </si>
  <si>
    <t>15.04-26.06.2026</t>
  </si>
  <si>
    <t>Программы по краеведению "Сулажгора - наш дом родной", "Что предметы старины рассказать тебе должны",  Цикл «Краеведы с улицы Калевалы», Проект «Гений места»</t>
  </si>
  <si>
    <t>просмотр документального фильма "Предательство" Андрея Медведева</t>
  </si>
  <si>
    <t>апрель, май 2026 года</t>
  </si>
  <si>
    <t>просмотр и обсуждение учащимися общеобразовательных организаций документального фильма</t>
  </si>
  <si>
    <t>Общеобразовательные организации Петрозаводского городского округа</t>
  </si>
  <si>
    <t>проведение родительских собраний  в общеобразовательных организациях</t>
  </si>
  <si>
    <t>На родительских собраниях рассматривались следующие вопросы: "Когда "свои" становятся чужими: ранние признаки вовлечения в деструктивные группы", "Тёмные алгоритмы: почему подростки попадают в террористический контент и как настроить защиту"</t>
  </si>
  <si>
    <t>Конкурс
«Другая планета», посвященный «Дню
космонавтики» 12.04.</t>
  </si>
  <si>
    <t>с 06.04.2026 по 24.04.2026</t>
  </si>
  <si>
    <t>Проведение конкурса рисунков среди учащихся МОУ ДО «Детская художественная школа «Другая планета», посвященного «Дню космонавтики». Конкурсные работы
были представлены на виртуальной
выставке в группе школы в социальной
сети «Вконтакте».</t>
  </si>
  <si>
    <t>Муниципальное бюджетное образовательное учреждение дополнительного образования Петрозаводского городского округа «Детская художественная школа» (г. Петрозаводск, ул. Красноармейская, 18, 22–02-17; hudozhka@artschool-ptz.ru)</t>
  </si>
  <si>
    <t>«День Победы» - выставка художественных работ учащихся отдела «Живопись», посвященная Дню Победы в Великой отечественной войне.</t>
  </si>
  <si>
    <t>Выставка художественных работ учащихся отдела «Живопись» представлена
в МОУ ДО «Петрозаводская детская школа искусств им. М.А. Балакирева» по
адресам: ул. Мичуринская, 5, пер. Попова, 5А.; БУ «Театр кукол»  проспект Карла Маркса, дом 19</t>
  </si>
  <si>
    <t>«Фейерверк звуков» – концертная программа Образцового детского коллектива художественного творчества Республики Карелия «Эстрадно-духовой оркестр» посвящённый 81-ой годовщине Победы в Великой Отечественной Войне.</t>
  </si>
  <si>
    <t>Отчетный концерт Образцового детского коллектива художественного творчества РК «Эстрадно-духовой оркестр» «Фейерверк звуков», посвященный 81-й годовщине Победы в
Великой Отечественной войне, состоялось в Актовом зале МОУ «Средняя школа №48»
(ул. Пархоменко, 28).</t>
  </si>
  <si>
    <t>«Музыкальная открытка. Май. Весна. Победа» - концерт учащихся, посвящённый Дню Победы в Великой отечественной войне.</t>
  </si>
  <si>
    <t>На концерте песни военных лет прозвучали в исполнении молодого поколения, которые не знают ужасов войны, но сохраняют историческую память о ней.</t>
  </si>
  <si>
    <t>"Петрозаводск - город воинской славы" - уроки памяти,интеллектуальная игра (квиз), часы истории, обзор, "Воинская слава Петрозаводска" - комментированные чтения, "Его именем улицу город назвал" - час исторической памяти </t>
  </si>
  <si>
    <t>02.04-08.04.2026</t>
  </si>
  <si>
    <t>«Петрозаводск – город воинской славы» – цикл мероприятий, посвященный годовщине присвоения Петрозаводску звания «Город воинской славы»</t>
  </si>
  <si>
    <t>"Чернобыль,  убивший надежды" , "Чернобыльская быль" -  книжные выставки , "Чернобыль" -уроки памяти</t>
  </si>
  <si>
    <t>15.04-30.04.2026</t>
  </si>
  <si>
    <t>Мероприятия,  посвященные 40-летию аварии на Чернобыльской АЭС, направленные на то, чтобы сохранить память о трагедии, отдать дань уважения ликвидаторам и осмыслить уроки этой катастрофы</t>
  </si>
  <si>
    <t>"Читаем детям о войне" патриотическая акция, комментированные чтения, "Дети в годы войны" - комментированные чтения, "Животные на войне" - комментированные чтения, "День героев Отечества" -  час мужества </t>
  </si>
  <si>
    <t>04.05-12.05.2026</t>
  </si>
  <si>
    <t>XVII Международная акция "Читаем детям о Великой Отечественной войне", создающая условия для формирования у детей и подростков гражданственности и патриотизма на примере лучших образцов детской литературы о Великой Отечественной войне</t>
  </si>
  <si>
    <t>"Победа! 9 мая!", "Расскажет книга о войне", "И помнит мир спасенный: Великая Отечественная война  в изобразительном искусстве", "Писатели-фронтовики" и др. - книжные выставки,"Победа глазами детей" - твррческая выставка в ко Дню Победы  "Герои большой страны - герои Карельского фронта"-исторические часы, "Страницы книг расскажут о войне"-презентация и видеопросмотр, "Вечный песенный огонь" - праздничная программа и др.</t>
  </si>
  <si>
    <t>26.04-31.05.2026</t>
  </si>
  <si>
    <t>Цикл  мероприятий для всех категорий читателей, посвященный памятным датам Великой Отечественной войны, Дням воинской славы России (комментированные чтения, беседы, тематические обзоры литературы,творческие и книжные выставки)</t>
  </si>
  <si>
    <t>Всероссийская акция "Минута молчания"-"22 июня - День памяти и скорби, символ единства нации перед лицом общей трагедии и способ сохранить историческую память.</t>
  </si>
  <si>
    <t>Всероссийская акция "Минута молчания", памятный ритуал, посвященный памяти миллионов граждан, погибших в годы Великой Отечественной войны. Её цель — дать людям возможность на одну минуту остановиться, прервать повседневные дела и тихо почтить память павших. Это символ единства нации перед лицом общей трагедии и способ сохранить историческую память.</t>
  </si>
  <si>
    <t>«Партизанский привал» – интерактивная площадка к 85-летию организации партизанского подполья в Республике Карелия в годы Великой Отечественной войне</t>
  </si>
  <si>
    <t>День Победы сотрудники Петрозаводской ЦБС встретили вместе с горожанами - в центре карельской столицы работала интерактивная площадка "Партизанский привал"</t>
  </si>
  <si>
    <t>"Партизанская музыка Дмитрия Гусарова" - музейные занятия, "Народный писатель Карелии Д.Я. Гусаров" - тематический обзор литературы, "Аллея Славы" -  экскурсии</t>
  </si>
  <si>
    <t>05.05-28.05.2026</t>
  </si>
  <si>
    <t>Цикл мероприятий о жизни и творчестве народного писателя Карелии-экскурсии по музейной комнате, музейные занятия, обзоры</t>
  </si>
  <si>
    <t>"Время первых!", "Дорога в космос"- познавательные занятия ко Всемирному дню авиации и космонавтики, "Школа Юного космонавта"- игровое занятие, "День победы на Чудском озере"- час истории, "12 июня - День России": творческая выставка, "Дорога в космос": книжная выставка ко Дню космонавтики</t>
  </si>
  <si>
    <t>01.04-30.04.2026</t>
  </si>
  <si>
    <t>Мероприятия  в рамках цикла  «Знаменательные даты в истории Отечества»</t>
  </si>
  <si>
    <t>"Союз двух людей": правовая игра по семейному праву, Лекция о финансовой грамотности и безопасности, "Знай, чтобы не оступиться": встреча с адвокатом, "Профессия адвокат" из цикла встреч  (лекций) со специалистами по вопросам профессионального самоопределения, "Откуда ты родом:путешествие по фамильным следам"</t>
  </si>
  <si>
    <t>07.04-18.05.2026</t>
  </si>
  <si>
    <t>Школа гражданско-правовых знаний-цикл мероприятий , Мероприятия по духовно-нравственной тематике</t>
  </si>
  <si>
    <t>"Вечная память"</t>
  </si>
  <si>
    <t>Торжественная церемония возложения цветов к Обелиску Славы, посвящённая присвоению Петрозаводску Петрозаводску Почетногозвания РФ «Город воинской славы»</t>
  </si>
  <si>
    <t>"История подвига"</t>
  </si>
  <si>
    <t>Видеоурок для младших школьников Лицея №1,
посвященный присвоению Петрозаводску Почетного звания РФ звания «Город воинской
славы»</t>
  </si>
  <si>
    <t>"Войной изломанное детство"</t>
  </si>
  <si>
    <r>
      <rPr>
        <sz val="10"/>
        <rFont val="Arial"/>
        <charset val="1"/>
      </rPr>
      <t>Торжественное возложение цветов и венков к М</t>
    </r>
    <r>
      <rPr>
        <sz val="10"/>
        <color rgb="FF000000"/>
        <rFont val="Arial"/>
        <charset val="1"/>
      </rPr>
      <t>емориалу в памятьо погибших в финских концлагерях жителях Карело-Финской ССР и Ленинградскойобласти</t>
    </r>
    <r>
      <rPr>
        <sz val="10"/>
        <rFont val="Arial"/>
        <charset val="1"/>
      </rPr>
      <t>, посвящённое Международному Дню освобождения узников фашистскихконцлагерей</t>
    </r>
  </si>
  <si>
    <t>"Победы огненные вёрсты"</t>
  </si>
  <si>
    <t>20.04.,03.-04.202603.05.2026</t>
  </si>
  <si>
    <t>Городской конкурс чтецов 50+</t>
  </si>
  <si>
    <t>МУ "ГДК", Прикуль Владимир Константинович +7(921)222 41 19</t>
  </si>
  <si>
    <t>"Боль нашей памяти"</t>
  </si>
  <si>
    <t>Концерт вокальной группы «Истоки», посвященныйДню участников ликвидации последствий радиационных аварий и катастроф</t>
  </si>
  <si>
    <t>"Песни Победы"</t>
  </si>
  <si>
    <t>Концерт-флешмоб в здании железнодорожного вокзала</t>
  </si>
  <si>
    <t>"Цена Победы"</t>
  </si>
  <si>
    <t>05.-06.05.2026</t>
  </si>
  <si>
    <t>ХVII республиканский конкурс чтецов (учащиеся,студенты, молодежь города)</t>
  </si>
  <si>
    <t>"Ветеран живет рядом"</t>
  </si>
  <si>
    <t>Благотворительная акция - адресное поздравлениена дому тружеников тыла, блокадников, бывших малолетних узников концлагерей,детей войны</t>
  </si>
  <si>
    <t>"Мы-наследнки Великой Победы"</t>
  </si>
  <si>
    <t>Акция памяти с участием детей дошкольного и младшего школьного возраста у Обелиска Славы</t>
  </si>
  <si>
    <t>"Мы - наследники Великой Победы"</t>
  </si>
  <si>
    <t>"Победным набатом звучит 45-й"</t>
  </si>
  <si>
    <t>Тематика мероприятий, в рамках празднования ДняПобеды, была определена в соответствии с главной задачей праздника – сохранитьпамять о подвигах наших солдат в Великой Отечественной войне и создать условиядля формирования чувства гордости за нашу Родину.          Было проведено порядка 38 праздничныхмероприятий и обслужено 30,0 тысяч зрителей, организована работа 28 сценическихплощадок, интерактивных и тематических зон. В организации праздничных мероприятийприняло участие более 7,0 тысяч человек, в том числе организаторы и ведущиетворческие коллективы, около 60 организаций и учреждений города, 30 волонтеров.Центральным событие праздника стал «Бессмертный полк. Карелия»</t>
  </si>
  <si>
    <t>"День Победы"</t>
  </si>
  <si>
    <t>В рамках празднования Дня Победе - Интерактивный проект пункта отбора на военную службу по контракту ; Проект «ПоZыVной - Победа» и патриотический концерт творческих коллективов МВДпо Республике Карелия, посвященный ветеранам Великой Отечественной войны, участникам и ветеранам боевых действий «Служить, защищать и помнить»; "Связь времен" - выставка реликвий времен Великой Отечественной войны экспонатов СВО Карельского регионального общественного фонда  "Эстафета поколений"</t>
  </si>
  <si>
    <t>"День города"</t>
  </si>
  <si>
    <t xml:space="preserve">В рамка празднования Дня города прошла торжественная церемония возложения цветов к памятному знакуморякам Онежской военной флотилии сучастием ветерана СВО и 150 горожан </t>
  </si>
  <si>
    <t>Концерты. выставки</t>
  </si>
  <si>
    <t>В течение квартала в ГВЗ предоставлено право бесплатного посещениявыставок и концертов (при наличии свободных мест) участникам СВО и членам ихсемей, а также вынужденным переселенцам с территорий Украины, ДНР и ЛНР</t>
  </si>
  <si>
    <t>МУ "ГДК" Городской выставочный зал. Юфа Мария Михайловна,+7(921) 461 01 16</t>
  </si>
  <si>
    <t>"Мы - вместе!"</t>
  </si>
  <si>
    <t>Благотворительная акция в поддержку участников СВОВ культурно-досуговых центрах в районах Соломенное и Ключевая организована работа пунктов по плетениюмаскировочных сетей, сбору гуманитарной помощи и сбору материалов для изготовлениеокопных свечей</t>
  </si>
  <si>
    <t>МУ "ГДК" Культурно-досуговый центр в районе Сломенное, Афонина Зинаида Кудайбергеневна +7(981) 407 90 19; Культурно-досуговый центр в районе Ключевая, Третьякова Марина Анатольевна +7(911) 407 32 37</t>
  </si>
  <si>
    <t>https://petrozavodsk-mo.ru/news/1732</t>
  </si>
  <si>
    <t>Научно-практическую конференцию «Дети о детях войны» проводят в Петрозаводске
   Свои доклады представляют более ста участников.</t>
  </si>
  <si>
    <t>https://petrozavodsk-mo.ru/news/1735</t>
  </si>
  <si>
    <t>Научно-практическая конференция с представителями опорных школ «РЖД» состоялась в лицее № 13
   На встрече обсудили вопросы образовательной профориентации и презентовали интерактивную игру.</t>
  </si>
  <si>
    <t>https://petrozavodsk-mo.ru/news/1739</t>
  </si>
  <si>
    <t>Жителей Петрозаводска приглашают на спортивные выставки-ярмарки
   Программу подготовили для детей и родителей, а также для людей старшего поколения.</t>
  </si>
  <si>
    <t>https://petrozavodsk-mo.ru/news/1744</t>
  </si>
  <si>
    <t>Жители Петрозаводска возложили цветы к стеле «Город воинской славы»
   В торжественной церемонии приняли участие представители власти и общественности.</t>
  </si>
  <si>
    <t>https://petrozavodsk-mo.ru/news/1751</t>
  </si>
  <si>
    <t>Акция «Гвоздика – символ Победы» пройдет в Петрозаводске
   Об этом сообщила Глава города Инна Колыхматова.</t>
  </si>
  <si>
    <t>https://petrozavodsk-mo.ru/news/1754</t>
  </si>
  <si>
    <t>Выставку «Медики Карельского фронта» открыли в Петрозаводске
   Жителей приглашают познакомиться с уникальными предметами и фотографиями, посвященными работе и героизму военных медиков.</t>
  </si>
  <si>
    <t>https://petrozavodsk-mo.ru/news/1768</t>
  </si>
  <si>
    <t>Более 600 артистов выступили во всероссийской хоровой ассамблее «LAULU» в Петрозаводске
   За победу боролись коллективы из Карелии, Санкт-Петербурга, Москвы, Ленинградской, Московской, Архангельской областей.</t>
  </si>
  <si>
    <t>https://petrozavodsk-mo.ru/news/1780</t>
  </si>
  <si>
    <t>Семинар, посвященный обновлению школьных музеев, прошел в Администрации Петрозаводска
   Мероприятие провела руководитель Центра воинской славы Петрозаводска Елизавета Васильева.</t>
  </si>
  <si>
    <t>https://petrozavodsk-mo.ru/news/1788</t>
  </si>
  <si>
    <t>Эстафета, посвященная Дню Победы, пройдет в Петрозаводске
   Участники преодолеют дистанцию общей протяженностью более трех километров.</t>
  </si>
  <si>
    <t>https://petrozavodsk-mo.ru/news/1800</t>
  </si>
  <si>
    <t>В Администрации открыли выставку, посвященную гербу Петрозаводска
   Экспозиция состоит из двух разделов – ретроспективного и современного.</t>
  </si>
  <si>
    <t>https://petrozavodsk-mo.ru/news/1810</t>
  </si>
  <si>
    <t>Концерт-флешмоб ко Дню Победы состоится в Петрозаводске
   Для горожан исполнят песни военных лет.</t>
  </si>
  <si>
    <t>https://petrozavodsk-mo.ru/news/1813</t>
  </si>
  <si>
    <t>Акция «Говорим о Победе» пройдет в Петрозаводске
   В ее рамках в троллейбусах будут звучать исторические сводки.</t>
  </si>
  <si>
    <t>https://petrozavodsk-mo.ru/news/1814</t>
  </si>
  <si>
    <t>Петрозаводск украшают ко Дню Победы
   Декоративные консоли и конструкции, а также флаговые костры установят до 5 мая.</t>
  </si>
  <si>
    <t>https://petrozavodsk-mo.ru/news/2059</t>
  </si>
  <si>
    <t>Памятная церемония, посвященная 40-летию Чернобыльской аварии, прошла в Петрозаводске
   В мероприятии приняли участие десятки горожан.</t>
  </si>
  <si>
    <t>https://petrozavodsk-mo.ru/news/1824</t>
  </si>
  <si>
    <t>Памятный знак военному разведчику Рихарду Зорге и его жене Екатерине Максимовой открыли в Петрозаводске
   В мероприятии поучаствовали десятки человек.</t>
  </si>
  <si>
    <t>https://petrozavodsk-mo.ru/news/1829</t>
  </si>
  <si>
    <t>9 Мая — дата, которая отзывается в сердце каждой семьи. Это день нашей общей памяти, гордости и безмерной благодарности поколению победителей
   В Петрозаводске подготовили насыщенную программу для жителей и гостей города.</t>
  </si>
  <si>
    <t>https://petrozavodsk-mo.ru/news/1842</t>
  </si>
  <si>
    <t>«Ночь музеев» пройдет в Городском выставочном зале
   Организаторы подготовили экспозицию, мастер-класс и концерт.</t>
  </si>
  <si>
    <t>https://petrozavodsk-mo.ru/news/1856</t>
  </si>
  <si>
    <t>Ученик Детской хоровой школы выступил в конкурсе-фестивале «Гармоники Победы»
   Сергей Маргарян стал лауреатом III степени.</t>
  </si>
  <si>
    <t>https://petrozavodsk-mo.ru/news/1868</t>
  </si>
  <si>
    <t>Фестиваль допризывной молодежи «К службе в армии готов!» пройдет в Петрозаводске
   Присоединиться к событию могут команды из шести человек.</t>
  </si>
  <si>
    <t>https://petrozavodsk-mo.ru/news/1874</t>
  </si>
  <si>
    <t>День открытых дверей состоится в Петровском Дворце
   Посетители познакомятся с творческими коллективами и педагогами.</t>
  </si>
  <si>
    <t>https://petrozavodsk-mo.ru/news/1886</t>
  </si>
  <si>
    <t>Жителей Петрозаводска приглашают поучаствовать в международной премии «Мы вместе»
   Подать заявки могут волонтеры, наставники, некоммерческие организации и представители бизнеса.</t>
  </si>
  <si>
    <t>https://petrozavodsk-mo.ru/news/1891</t>
  </si>
  <si>
    <t>Молодых архитекторов Петрозаводска приглашают поучаствовать в конкурсе «Золотой колос – 2026»
   Победители получат денежные премии в размере 300 тысяч рублей.</t>
  </si>
  <si>
    <t>https://petrozavodsk-mo.ru/news/1890</t>
  </si>
  <si>
    <t>Фотовыставку, посвященную женщинам-волонтёрам, открыли в Администрации Петрозаводска
   В экспозиции представили 20 портретов тех, кто помогает участникам СВО.</t>
  </si>
  <si>
    <t>https://petrozavodsk-mo.ru/news/1892</t>
  </si>
  <si>
    <t>Подростков Петрозаводска приглашают в военно-патриотический лагерь
   12-дневные смены пройдут в учебно-методическом центре военно-патриотического воспитания молодёжи «Авангард».</t>
  </si>
  <si>
    <t>https://petrozavodsk-mo.ru/news/1899</t>
  </si>
  <si>
    <t>Дуэт танцевального клуба «Ритм» стал чемпионом международного турнира «Minsk Open – 2026»
   Вениамин Тимофеев и Мария Лахей завоевали первое место в европейской программе.</t>
  </si>
  <si>
    <t>https://petrozavodsk-mo.ru/news/1917</t>
  </si>
  <si>
    <t>Всероссийские сборы руководителей Ассоциации ветеранов СВО прошли в Московской области
   Карелию представил протоиерей Леонид Леонтюк.</t>
  </si>
  <si>
    <t>https://petrozavodsk-mo.ru/news/1929</t>
  </si>
  <si>
    <t>Три семьи представят Петрозаводск в региональном этапе конкурса «Семья года – 2026»
   Они победили в разных номинациях.</t>
  </si>
  <si>
    <t>https://petrozavodsk-mo.ru/news/1931</t>
  </si>
  <si>
    <t>Фестиваль допризывной молодёжи «К службе в армии готов!» проходит в Петрозаводске
   Сегодня его участники преодолели спортивные испытания.</t>
  </si>
  <si>
    <t>https://petrozavodsk-mo.ru/news/1933</t>
  </si>
  <si>
    <t>Всероссийский форум «Наследие – детям» стартовал в Петрозаводске
   Событие объединило более ста человек из разных регионов страны.</t>
  </si>
  <si>
    <t>https://petrozavodsk-mo.ru/news/1957</t>
  </si>
  <si>
    <t>«Летние чтения – 2026» проходят в библиотеках Петрозаводска
   Для детей и взрослых подготовили книжные выставки, мастер-классы и многое другое.</t>
  </si>
  <si>
    <t>https://petrozavodsk-mo.ru/news/1961</t>
  </si>
  <si>
    <t>Жителей Петрозаводска приглашают поучаствовать в конкурсе «Молодые стратеги России»
   Подать заявку могут школьники, студенты, молодые специалисты, ученые, и архитекторы.</t>
  </si>
  <si>
    <t>https://petrozavodsk-mo.ru/news/1969</t>
  </si>
  <si>
    <t>Фотовыставку «Вечный остров» откроют в Петрозаводске
   Экспозицию посвятят 60-летию музея-заповедника «Кижи».</t>
  </si>
  <si>
    <t>https://petrozavodsk-mo.ru/news/1975</t>
  </si>
  <si>
    <t>Жители Петрозаводска возложили цветы в День Карелии
   В торжественной церемонии приняли участие десятки горожан.</t>
  </si>
  <si>
    <t>https://petrozavodsk-mo.ru/news/1986</t>
  </si>
  <si>
    <t>Завтра в Петрозаводске откроют выставку «Территория природы»
   Экспозицию посвятят 95-летию заповедника «Кивач».</t>
  </si>
  <si>
    <t>https://petrozavodsk-mo.ru/news/1994</t>
  </si>
  <si>
    <t>Жителям Петрозаводска предлагают выбрать бренд города
   Голосование продлится до 15 июня.</t>
  </si>
  <si>
    <t>https://petrozavodsk-mo.ru/news/2010</t>
  </si>
  <si>
    <t>Заседание Координационного совета по патриотическому воспитанию провели в Петрозаводске
   На встрече обсудили работу регионального центра «ВОИН», опыт реализации проектов и деятельность советников директоров.</t>
  </si>
  <si>
    <t>https://petrozavodsk-mo.ru/news/2012</t>
  </si>
  <si>
    <t>Жителей Петрозаводска приглашают на выставку «Территория природы»
   Экспозицию посвятили 95-летию заповедника «Кивач».</t>
  </si>
  <si>
    <t>https://petrozavodsk-mo.ru/news/2019</t>
  </si>
  <si>
    <t>Автопробег «Огонь памяти» прошел в Петрозаводске
   Участники возложили цветы в память о погибших в годы Великой Отечественной войны.</t>
  </si>
  <si>
    <t>https://petrozavodsk-mo.ru/news/2023</t>
  </si>
  <si>
    <t>Петрозаводск присоединился к акции «Свеча Памяти»
   Горожане возложили цветы и почтили память погибших в Великой Отечественной войне.</t>
  </si>
  <si>
    <t>https://petrozavodsk-mo.ru/news/2024</t>
  </si>
  <si>
    <t>Нацмузей Карелии проводит опрос о роли исторического центра Петрозаводска
   Заполнить анкету могут жители и гости карельской столицы.</t>
  </si>
  <si>
    <t>https://petrozavodsk-mo.ru/news/2033</t>
  </si>
  <si>
    <t>В эту субботу в Петрозаводске отметят День города
   Для гостей и жителей подготовили торжественные мероприятия, выступления творческих коллективов, выставку-ярмарку и многое другое.</t>
  </si>
  <si>
    <t>https://petrozavodsk-mo.ru/news/2036</t>
  </si>
  <si>
    <t>Гала-концерт фестиваля «Петровская Венеция» пройдет в День города
   Желающие смогут сделать фото с участниками мероприятия.</t>
  </si>
  <si>
    <t>https://petrozavodsk-mo.ru/news/2038</t>
  </si>
  <si>
    <t>Фестиваль «День молодёжи» пройдет в Петрозаводске
   Для гостей праздника подготовили четыре тематические площадки и десятичасовой концерт.</t>
  </si>
  <si>
    <t>https://petrozavodsk-mo.ru/news/2051</t>
  </si>
  <si>
    <t>Жителей приглашают принять участие в фотоконкурсе «Мой любимый край – Карелия!»
   За лучший кадр Петрозаводска вручат особый приз Главы города.</t>
  </si>
  <si>
    <t>https://petrozavodsk-mo.ru/news/2052</t>
  </si>
  <si>
    <t>Жители Петрозаводска возложили цветы и венки в преддверии Дня города
   В мероприятии поучаствовали ветераны, представители власти и общественных объединений.</t>
  </si>
  <si>
    <t>http://www.shkolaiskusstv.ru/o-nas/novosti/iunye-khraniteli-traditcii/</t>
  </si>
  <si>
    <t>Проведение творческой лаборатории «Pajol ištun, pajol astun, pajol aigad mänetan» - добрая традиция юных фольклористов Петрозаводской детской школы искусств им. М.А. Балакирева</t>
  </si>
  <si>
    <t>http://www.shkolaiskusstv.ru/o-nas/novosti/muzykal-nyi-vernisazh-dialog-pokolenii/</t>
  </si>
  <si>
    <t>«Музыкальный вернисаж»: здесь возможен диалог поколений на языке музыки.</t>
  </si>
  <si>
    <t>http://www.shkolaiskusstv.ru/o-nas/novosti/xxii-vserossiiskaia-olimpiada-po-sol-fedzhio-v-petrozavodske-traditciia-geografiia-edinstvo/</t>
  </si>
  <si>
    <t>XXII Всероссийская Олимпиада по сольфеджио в Петрозаводске: традиция, география, единство</t>
  </si>
  <si>
    <t>http://www.shkolaiskusstv.ru/o-nas/novosti/bol-shaia-stcena-dlia-samykh-malen-kikh-kontcert-pervoklassnikov-otdela-narodnye-instrumenty/</t>
  </si>
  <si>
    <t>15 апреля в зале Петрозаводской детской школы искусств им. М.А. Балакиревой (ул. Мичуринская, 5) состоялся традиционный концерт учащихся первого класса отдела «Народные инструменты».</t>
  </si>
  <si>
    <t>http://www.shkolaiskusstv.ru/o-nas/novosti/den-karel-skogo-iazyka-proshel-v-petrozavodskoi-detskoi-shkole-iskusstv-im-m.a-balakireva/</t>
  </si>
  <si>
    <t>День карельского языка прошёл в Петрозаводской детской школе искусств им. М.А. Балакирева</t>
  </si>
  <si>
    <t>http://www.shkolaiskusstv.ru/o-nas/novosti/kontcert-mai-vesna-pobeda-2026/</t>
  </si>
  <si>
    <t>Праздничный концерт «Май. Весна. Победа», посвящённый Дню Победы.</t>
  </si>
  <si>
    <t>http://www.shkolaiskusstv.ru/o-nas/novosti/pozdravlenie-s-dnem-pobedy-vystuplenie-uchashchikhsia-petrozavodskoi-balakirevki-v-severianke/</t>
  </si>
  <si>
    <t>7 мая, в преддверии Дня Победы, учащиеся Петрозаводской детской школы искусств им. М.А. Балакирева выступили с концертом для подопечных Дома отдыха для пожилых людей «Северянка».</t>
  </si>
  <si>
    <t>http://www.shkolaiskusstv.ru/o-nas/novosti/ansambl-veslazed-vystupil-v-muzee-zapovednike-kizhi-v-ramkakh-nochi-muzeev/</t>
  </si>
  <si>
    <t>Ансамбль «Vesläžed» выступил в музее-заповеднике «Кижи» в рамках «Ночи музеев»</t>
  </si>
  <si>
    <t>http://www.shkolaiskusstv.ru/o-nas/novosti/elena-gennad-evna-novozhilova-pobeditel-gorodskogo-proekta-moi-gorod-moia-sud-ba/</t>
  </si>
  <si>
    <t>Елена Геннадьевна Новожилова — победитель городского проекта «Мой город – моя судьба»</t>
  </si>
  <si>
    <t>http://www.shkolaiskusstv.ru/o-nas/novosti/iunye-khraniteli-traditcii-ansambl-veslazed-predstavil-kareliiu-na-vserossiiskoi-detskoi-fol-kloriade-v-ufe/</t>
  </si>
  <si>
    <t>Ансамбль «Vesläžed» представил Карелию на Всероссийской детской Фольклориаде в Уфе</t>
  </si>
  <si>
    <t>Сетевое издание «Фактор»</t>
  </si>
  <si>
    <t>Анонс мероприятия "Библионочь-2026", посвящённого Году единства народов России  </t>
  </si>
  <si>
    <t>Сетевое издание «Петрозаводск говорит»</t>
  </si>
  <si>
    <t>Анонс мероприятия "Библионочь-2026", посвящённого Году единства народов России</t>
  </si>
  <si>
    <t>Сетевое издание «Информационное агентство «Республика»</t>
  </si>
  <si>
    <t>Сетевое издание «Столица на Онего» </t>
  </si>
  <si>
    <t>Сайт ГТРК «Карелия» </t>
  </si>
  <si>
    <t>Сетевое издание «МК в Карелии» </t>
  </si>
  <si>
    <t>Новость о проведении "Библионочи", посвящённой Году единства народов России</t>
  </si>
  <si>
    <t>Сайт ГТРК «Карелия»</t>
  </si>
  <si>
    <t>Анонс интерактивной площадки "Партизанский привал" в День Победы</t>
  </si>
  <si>
    <t>Информация о двух книжных выставках, посвящённых Великой Отечественной войне </t>
  </si>
  <si>
    <t>Сайт Министерства культуры Российской Федерации </t>
  </si>
  <si>
    <t>Анонс проведения экскурсии "Аллея Славы" сотрудниками ЦГБ им. Д. Я. Гусарова</t>
  </si>
  <si>
    <t>Сайт "Панорама культуры Петрозаводска" Управления культуры администрации Петрозаводска</t>
  </si>
  <si>
    <t>Информация о городском конкурсе фотографий "Фотоохота по следам В. М. Данилова, посвящённом юбилею писателя-натуралиста, писавшего о Карелии</t>
  </si>
  <si>
    <t>Сайт "Панорама культуры Петрозаводска" Управления культуры администрации Петрозаводска  </t>
  </si>
  <si>
    <t>Анонс мероприятия в Библиотеке № 15, которое посвящённого сказкам Заонежья (из цикла "В хороводе сказко большой страны")</t>
  </si>
  <si>
    <t>Анонс мероприятий в рамках "Летних чтений" в ЦГБ им. Д. Я. Гусарова, посвящённых теме карельской культуры</t>
  </si>
  <si>
    <t xml:space="preserve">Сайт МУ "Петрозаводская ЦБС"
</t>
  </si>
  <si>
    <t>Новость «Город читает детям – 2026» (об акции, темой которой стал Год единства народов России. Прозвучали произведения, представляющие многообразие народов, проживающих на территории нашей страны)</t>
  </si>
  <si>
    <t>Сайт МУ "Петрозаводская ЦБС" </t>
  </si>
  <si>
    <t>Новость «Сказки и легенды для дошколят» (проведение сотрудницей ЦГДБ им. В. М. Данилова интерактивных занятий «Путешествие по сказкам народов России»</t>
  </si>
  <si>
    <t>«Лучшие в мире истории для юных читателей» (одно из занятий для ребят в Библиотеке № 4 было посвящено традициям и обычаям карелов в нашей республике</t>
  </si>
  <si>
    <t>Сайт МУ "Петрозаводская ЦБС"  </t>
  </si>
  <si>
    <t>Новость «Книжкина неделя» на Кукковке ( информация о проведении в Библиотеке им. Н. Клюева занятий, которые были посвящены творчеству карельского писателя-натуралиста Владимира Данилова и удмуртским сказкам в рамках цикла «Год единства народов России»</t>
  </si>
  <si>
    <t>Новость «В гостях у сказки на Ключевой» (в Библиотеке № 11 прошли занятия  «По сказочным рекам, морям и озёрам» и  «Крылатые герои народных сказок», на которых ребята вспомнили сказки народов России. Особое внимание уделили карельским сказкам</t>
  </si>
  <si>
    <t>Сайт МУ "Петрозаводская ЦБС"</t>
  </si>
  <si>
    <t>Новость «Лечебные и образовательные учреждения поддержали инициативу библиотекарей» (о проведении акции «Город читает детям», посвящённой Году единства народов России,  в школах и больницах Петрозаводска</t>
  </si>
  <si>
    <t>Новость «В сказку попасть ненароком…» (о мероприятиях в Библиотеке № 15, которые были посвящены сказкам народов России)</t>
  </si>
  <si>
    <t>Новость «Каникулы провели интересно и с пользой!» (о занятиях, посвящённых народам Росси и их сказкам)</t>
  </si>
  <si>
    <t>Новость «Весёлые встречи и уроки фантазии» (одно из мероприятий в ЦГБ им. Д. Я. Гусарова  в рамках серии занятий  было посвящено вепсской сказке)</t>
  </si>
  <si>
    <t>Новость «Неделя детской книги на Перевалке» (некоторые занятия цикла в Библиотеке № 8 были посвящены знакомству детей с традициями и праздниками народов Карелии)</t>
  </si>
  <si>
    <t>Новость «Его именем улицу город назвал» (в Библиотеке № 11 прошли три патриотических занятия,  посвящённых присвоению Петрозаводску почетного звания «Город воинской славы»)</t>
  </si>
  <si>
    <t>Новость «Библионочь – 2026» (акция посвящено Году единства народов России)</t>
  </si>
  <si>
    <t>Новость «Интеллектуальное состязание для школьников» (игра «Многонациональная Карелия», приуроченная ко Дню карельской  и вепсской письменности. Мероприятие в Библиотеке им. Н. Клюева в рамках Года единства народов России)</t>
  </si>
  <si>
    <t>Новость «Союз двух людей» (сотрудники ЦГДБ им. В. М, Данилова организовали для десятиклассников игру по семейному праву в рамках программы «Молодёжь. Закон. Общество»)</t>
  </si>
  <si>
    <t xml:space="preserve">Сайт МУ "Петрозаводская ЦБС" 
</t>
  </si>
  <si>
    <t>Новость «За мужество, стойкость и массовый героизм...» (Уроки памяти «Петрозаводск в годы войны» для студентов и школьников. Мероприятия Библиотеки им. Н. Клюева  были приурочены к годовщине присвоения Петрозаводску почетного звания «Город воинской славы»:</t>
  </si>
  <si>
    <t>Новость «Презентация выставки в Сулажгоре» (презентация кольцевой книжной выставки «В дружбе народов – единство России» в Библиотеке № 7)</t>
  </si>
  <si>
    <t>Новость «Урок памяти «Чернобыль» (занятие в Библиотеке им. Н. Клюева, приуроченное к 40-й годовщине аварии на Чернобыльской атомной электростанции)</t>
  </si>
  <si>
    <t>Новость «Расскажет книга о войне» (в преддверии Дня Победы в муниципальных библиотеках Петрозаводска открылись книжные выставки, посвящённые Великой Отечественной войне)</t>
  </si>
  <si>
    <t>Новость «Сохраняем историческую память» (библиотеки карельской столицы стали участниками XVII Международной акции «Читаем детям о Великой Отечественной войне»)</t>
  </si>
  <si>
    <t>Новость «Мы гордимся, мы помним!» (поздравление коллектива петрозаводской ЦБС с Днём Победы)</t>
  </si>
  <si>
    <t>Новость «Партизанский привал» (интерактивная площадка "Партизанский привал" ЦГБ им. Д. Я. Гусарова. Праздничная программа была приурочена к 85-летию организации на территории Карелии партизанского подполья)</t>
  </si>
  <si>
    <t>Новость «Признания в любви к Северу» (книжная выставка в Библиотеке № 8, посвящённая 85-летию со дня рождения известного карельского писателя и фольклориста, продолжателя традиций русского северного сказа, автора книг о жизни Русского Севера)</t>
  </si>
  <si>
    <t>Новость "Карельские узоры" (занятие в рамках проекта «Гений места» в Библиотеке № 7. Участники мероприятия совершили  путешествие в мир народных промыслов, узнали  о традиционной карельской вышивке)</t>
  </si>
  <si>
    <t>Новость «"Кто в куклы играет, тот горя не знает" (занятие в Библиотеке № 8 из цикла семейных мероприятий для детей и взрослых, посвящённых Году единства народов России. Знакомство с искусством создания и использования народных кукол)</t>
  </si>
  <si>
    <t>Новость «Патриот русского языка» (о проведении в ЦГБ им. Д. Я. Гусарова для школьников литературного часа «А. С. Пушкин – патриот русского языка»)</t>
  </si>
  <si>
    <t>Новость «Читаем Пушкина!» (литературно-творческие занятия в Библиотеке им. Н. Клюева,  посвящённые Пушкинскому дню, известному также как День русского языка)</t>
  </si>
  <si>
    <t>Новость «С Днём России!» (информация о празднике и участии городских библиотек в акции «Флаги России»)</t>
  </si>
  <si>
    <t>Новость «Сказки народов России» (виртуальное путешествие по просторам нашей Родины в Библиотеке им. Н. Клюева. На занятии школьники  узнали о ключевых отличиях сказок разных народов нашей страны)</t>
  </si>
  <si>
    <t>Новость «Всероссийская акция «Минута молчания» (об акции, посвящённой памяти жертв Великой Отечественной войны, и участии в ней  сотрудников Петрозаводской ЦБС и читателей городских библиотек)</t>
  </si>
  <si>
    <t>Городской выставочный зал Группа ВКонтакте  https://vk.com/gvz_ptz </t>
  </si>
  <si>
    <t xml:space="preserve">Фоторепортаж с пресс-показом выставки графики карельских художников "БЕЛОЕ\ЧЁРНОЕ".
</t>
  </si>
  <si>
    <t>МУ «Городской дом культуры» Группа ВКонтакте https://vk.ru/public217120405 </t>
  </si>
  <si>
    <t> 09.05.2026 </t>
  </si>
  <si>
    <r>
      <rPr>
        <sz val="10"/>
        <rFont val="Arial"/>
        <charset val="1"/>
      </rPr>
      <t>Концертные программы</t>
    </r>
    <r>
      <rPr>
        <sz val="10"/>
        <color rgb="FF000000"/>
        <rFont val="Arial"/>
        <charset val="1"/>
      </rPr>
      <t xml:space="preserve"> на Главной сцене праздника День Победы.</t>
    </r>
  </si>
  <si>
    <t> Культурно-досуговый центр в районе СоломенноеГруппа ВКонтактеhttps://vk.com/club193945156 </t>
  </si>
  <si>
    <t xml:space="preserve">15 мая — Международный день семьи! </t>
  </si>
  <si>
    <r>
      <rPr>
        <sz val="10"/>
        <color rgb="FF000000"/>
        <rFont val="Arial"/>
        <charset val="1"/>
      </rPr>
      <t>Полная программа Дня России в Петрозаводске</t>
    </r>
    <r>
      <rPr>
        <sz val="10"/>
        <color rgb="FF2C2D2E"/>
        <rFont val="Arial"/>
        <charset val="1"/>
      </rPr>
      <t> </t>
    </r>
  </si>
  <si>
    <r>
      <rPr>
        <sz val="10"/>
        <color rgb="FF000000"/>
        <rFont val="Arial"/>
        <charset val="1"/>
      </rPr>
      <t>23.06.2026</t>
    </r>
    <r>
      <rPr>
        <sz val="10"/>
        <color rgb="FF2C2D2E"/>
        <rFont val="Arial"/>
        <charset val="1"/>
      </rPr>
      <t> </t>
    </r>
  </si>
  <si>
    <t>Программа празднования Дня города</t>
  </si>
  <si>
    <t xml:space="preserve">Начались торжественные мероприятия в рамках празднования Дня города.
</t>
  </si>
  <si>
    <t xml:space="preserve">Торжественные церемонии возложения цветов и венков к Мемориальному комплексу «Могила Неизвестного солдата с Вечным огнём Славы», к памятному знаку морякам Онежской военной флотилии и к стеле «Город воинской славы».
</t>
  </si>
  <si>
    <t>Культурно-досуговый центр в районе Древлянка Группа ВКонтактеhttps://vk.com/kdc_drevlanka</t>
  </si>
  <si>
    <t>Петрозаводск мастеровой» - выставка – ярмарка изделий мастеров декоративно- прикладного и ремесленного творчества в День города</t>
  </si>
  <si>
    <t>Праздник «День семьи, любви и верности»</t>
  </si>
  <si>
    <t>Комиссия по вопросам религиозных объединений Администрации Петрозаводского городского округа</t>
  </si>
  <si>
    <t>1 раз в полугодие</t>
  </si>
  <si>
    <t xml:space="preserve">  
  На заседание Комиссии, которое состоялось 20.05.2026
  года были рассмотрены следующие вопросы:                                                            
  1.     «О деятельности Местной религиозной
  организации «Петрозаводское общество сознания Кришны»
  –
  Вилланен М.Е – пресс-секретарь Местной религиозной организации
  «Петрозаводское общество сознания Кришны».
  2.     «Роль религиозных конфессий в
  формировании антитеррористического мировоззрения»
  –
  Алексахин В.И., заместитель начальника управления по делам ГО и ЧС
  Администрации Петрозаводского городского округа. 
  3.
  «О реализации Плана основных мероприятий по противодействию идеологии
  терроризма на территории Петрозаводского городского округа за 1 квартал 2026
  года»
  –
  Малеева Ж.Ф., начальник управления общественных связей аппарата Администрации
  Петрозаводского городского округа.
  4.
  «О мерах социальной поддержки в отношении действующих участников специальной
  военной операции и членов их семей»
  –
  Малеева Ж.Ф., начальник управления общественных связей аппарата Администрации
  Петрозаводского городского округа</t>
  </si>
  <si>
    <t>Совет по межнациональным отношениям Петрозаводского городского округа</t>
  </si>
  <si>
    <t xml:space="preserve">  
  На заседании Совета (11.06.2026) были
  рассмотрены вопросы:
  1.     «О развитии инфраструктуры молодежной политики в Республике
  Карелия на примере Дома молодежи» 
  – Мошников Д.Н. – директор
  ГАУ РК «Карельский региональный Центр молодежи».
  2.     «Деятельность Уполномоченного по правам человека в Республике
  Карелия по защите прав участников СВО и членов их семей»
   – Егоров Д.Л. – Уполномоченный по правам
  человека в Республике Карелия
  3.      «О значении проекта «Героями сильна Россия» в формировании
  патриотической культуры у молодёжи»
  – Фадеева Ф.М. –
  председатель ОО «Национально-культурная автономия татар города
  Петрозаводска».
  1.          
  «Работа Администрации Петрозаводского городского округа по
  популяризации вопросов гармонизации этноконфессиональных отношений,
  противодействия идеологии терроризма»
  - Малеева Ж.Ф., начальник
  управления общественных связей аппарата Администрации Петрозаводского
  городского округа.</t>
  </si>
  <si>
    <t>Петрозаводский ГО</t>
  </si>
  <si>
    <t>5-6 лет</t>
  </si>
  <si>
    <t>МДОУ
«Детский сад № 56»</t>
  </si>
  <si>
    <t>Образцовый детский коллектив художественного творчества Республики Карелия «Детский фольклорный ансамбль «Vesläžed»</t>
  </si>
  <si>
    <t>7-16</t>
  </si>
  <si>
    <t>МОУ ДО «Петрозаводская детская школа искусств им. М.А. Балакирева»</t>
  </si>
  <si>
    <t>Заседание комиссии по вопросам религиозных объединений АПГО</t>
  </si>
  <si>
    <t>Повестка
1.      «О
деятельности Местной религиозной организации «Петрозаводское общество сознания
Кришны»
– Вилланен М.Е – пресс-секретарь Местной
религиозной организации «Петрозаводское общество сознания Кришны».
2.      «Роль
религиозных конфессий в формировании антитеррористического мировоззрения»
– Алексахин В.И., заместитель начальника
управления по делам ГО и ЧС Администрации Петрозаводского городского округа. 
3. «О реализации Плана основных мероприятий
по противодействию идеологии терроризма на территории Петрозаводского
городского округа за          1 квартал
2026 года»
– Малеева Ж.Ф., начальник управления
общественных связей аппарата Администрации петрозаводского городского округа.
4. «О мерах социальной поддержки в
отношении действующих участников специальной военной операции и членов их
семей»
– Малеева Ж.Ф., начальник управления
общественных связей аппарата Администрации петрозаводского городского округа.</t>
  </si>
  <si>
    <t>Управление общественных связей аппарата АПГО Малеева Ж.Ф. +7-921-526-87-27</t>
  </si>
  <si>
    <t>Во всех 39 общеразовательных организациях Петрозаводского городского округа</t>
  </si>
  <si>
    <t>учащиеся 4 классов</t>
  </si>
  <si>
    <t>1.Территориально-соседская община коренных малочисленных народов Севера-вепсов "Рыбный берег" ("Kalarand") Рыборецкого вепсского сельского поселения Прионежского района Республики Карелия</t>
  </si>
  <si>
    <t>Щебелев Александр Владимирович</t>
  </si>
  <si>
    <t xml:space="preserve">
185516, Республика Карелия, Прионежский район, с. Рыбрека, ул. Детская, д. 16А, кв. 3</t>
  </si>
  <si>
    <t>положительная </t>
  </si>
  <si>
    <t>2.Территориально-соседская община коренных малочисленных народов Севера - вепсов "Каскесручейская рыба" ("Каскескала") Рыборецкого вепсского сельского поселения Прионежского района Республики Карелия</t>
  </si>
  <si>
    <t>Морошкин Александр Николаевич</t>
  </si>
  <si>
    <t>185516, Республика Карелия, Прионежский район, д. Каскесручей, ул. Онежская, д. 35</t>
  </si>
  <si>
    <t>3.Территориально-соседская община коренного малочисленного народа Севера - вепсов "Рысь" ("Il'bez") Рыборецкого вепсского сельского поселения Прионежского района Республики Карелия</t>
  </si>
  <si>
    <t>Щербаков Александр Павлович</t>
  </si>
  <si>
    <t>185516, Республика Карелия, Прионежский район, с. Рыбрека, ул. Советская, д. 19, (8)9114240765, (8142)539694, kodirand@bk.ru</t>
  </si>
  <si>
    <t>4.Территориально-соседская община коренных малочисленных народов Севера - вепсов "Медведь" ("Конди") Шокшинского вепсского сельского поселения Прионежского района Республики Карелия</t>
  </si>
  <si>
    <t>Астафьев Владимир Анатольевич</t>
  </si>
  <si>
    <t>185512, Республика Карелия, Прионежский район, п. Кварцитный, ул. Песчаная, д. 1</t>
  </si>
  <si>
    <t>5.Территориально-соседская община коренных малочисленных народов Севера - вепсов "Везиижент" ("Водяной")</t>
  </si>
  <si>
    <t>Яблоков Виталий Павлович</t>
  </si>
  <si>
    <t>185513, Республика Карелия, Прионежский район, д. Вехручей д. 67</t>
  </si>
  <si>
    <t>6.Карельская региональная общественная организация традиционных ремесел «Вепсский дом ремесел - Каичей»</t>
  </si>
  <si>
    <t>Микулич Наталья Андреевна</t>
  </si>
  <si>
    <t>185514, Республика Карелия, Прионежский район, с. Шелтозеро, ул. Лисицыной, д. 19, (8)9114012335</t>
  </si>
  <si>
    <t>1. Местная религиозная организация Православный приход Спасо-Рождественского храма с. Шелтозеро Прионежского района Петрозаводской и Карельской епархии Русской Православной Церкви (Московский Патриархат)</t>
  </si>
  <si>
    <t>Игумен Досифей
 (Ларионов Дмитрий Владимирович)</t>
  </si>
  <si>
    <t>185514, Республика Карелия,
  Прионежский район,
  с. Шелтозеро, ул. Лисицыной, д.22,
  Телефон: (8142) 53-91-35
  vencah@yandex.ru ,
  yashezero@yashezero.ru</t>
  </si>
  <si>
    <t>2. Местная религиозная организация православный Приход храма святителя Николая п. Ладва Прионежского района Петрозаводской и Карельской Епархии Русской Православной Церкви (Московский Патриархат)</t>
  </si>
  <si>
    <t>Иерей Сергий
 (Феклин Сергей Борисович)</t>
  </si>
  <si>
    <t>185518, Республика Карелия,
  Прионежский район, п. Ладва, ул. Советская, д. 100 (8)9535361450</t>
  </si>
  <si>
    <t>3.Церковь Христиан Веры Евангельской п. Пай (местная религиозная организация)</t>
  </si>
  <si>
    <t>Пастор
 Тимофеев Андрей Васильевич</t>
  </si>
  <si>
    <t>186040, Республика Карелия,
  Прионежский район, п. Пай</t>
  </si>
  <si>
    <t>4. Местная религиозная организация православный Приход храма Рождества Иоанна Предтечи п. Шуя Прионежского района Петрозаводской и Карельской Епархии Русской Православной Церкви (Московский Патриархат)</t>
  </si>
  <si>
    <t>Протоиерей Геннадий
 (Кузькин Евгений Степанович)</t>
  </si>
  <si>
    <t>185504, Республика Карелия,
  Прионежский район, п. Шуя, ул. Островная, д.19 (8)9114002558</t>
  </si>
  <si>
    <t>5.Местная религиозная организация Шелтозерская Церковь христиан веры евангельской «Виноградная лоза»</t>
  </si>
  <si>
    <t>Старший пастор
 Шестипалов Руслан Александрович</t>
  </si>
  <si>
    <t>185514, Республика Карелия,
  Прионежский район, с.Шелтозеро, ул. Лисицыной, д.44, телефон: (8142) 53-91-35</t>
  </si>
  <si>
    <t>6. Местная религиозная организация православный Приход храма преподобного Серафима Саровского п. Мелиоративный Прионежского района Петрозаводской и Карельской Епархии Русской Православной Церкви (Московский Патриархат)</t>
  </si>
  <si>
    <t>Протоиерей Григорий
 (Михневич Григорий Григорьевич)</t>
  </si>
  <si>
    <t>185509, Республика Карелия,
  Прионежский район, п. Мелиоративный (8)9114031438</t>
  </si>
  <si>
    <t>7. Религиозная организация «Благовещенский Ионо-Яшезерский мужской монастырь Петрозаводской и Карельской епархии Русской Православной Церкви (Московский Патриархат)»</t>
  </si>
  <si>
    <t>185514, Республика Карелия,
  Прионежский район, с.Шелтозеро, ул. Лисицыной, д.22, телефон: (8142) 53-91-35</t>
  </si>
  <si>
    <t>8. Местная религиозная организация Православный приход храма Святого преподобного Ионы Яшезерского п. Кварцитный Прионежского района Петрозаводской и Карельской епархии Русской Православной Церкви (Московский Патриархат)</t>
  </si>
  <si>
    <t>185514, Республика Карелия,
  Прионежский район, с. Шелтозеро, ул. Лисицыной, д.22, телефон: (8142) 53-91-35</t>
  </si>
  <si>
    <t>9. Местная религиозная организация православный Приход храма преподобного Серафима Саровского д. Машезеро Прионежского района Петрозаводской и Карельской Епархии Русской Православной Церкви (Московский Патриархат)</t>
  </si>
  <si>
    <t>Протоиерей Константин
 (Савандер Константин Юрьевич)</t>
  </si>
  <si>
    <t>185000, Республика Карелия,
  Прионежский район, д. Машезеро</t>
  </si>
  <si>
    <t>10. Местная религиозная организация Церковь христиан веры евангельской п. Деревянка</t>
  </si>
  <si>
    <t>Старший пастор
 Русакова Анна Григорьевна</t>
  </si>
  <si>
    <t>186080, Республика Карелия,
  Прионежский район, ст.Деревянка, ул.Мира, д. 1, кв.70</t>
  </si>
  <si>
    <t>11.Местная религиозная организация православный Приход храма Сретения Господня с. Деревянное Прионежского района Петрозаводской и Карельской Епархии Русской Православной Церкви (Московский Патриархат)</t>
  </si>
  <si>
    <t>Протоиерей Сергий
 (Сергей Борисович Герасимов)</t>
  </si>
  <si>
    <t>185510, Республика Карелия,
  Прионежский район, с.Деревянное, ул.Онежская, д.51, 89114377170</t>
  </si>
  <si>
    <t>12.Местная религиозная организация православный Приход храма Успения Божией Матери д. Каскесручей Прионежского района Петрозаводской и Карельской Епархии Руссой Православной Церкви (Московский Патриархат)</t>
  </si>
  <si>
    <t>185514, Республика Карелия,
  Прионежский район, с.Шелтозеро, ул.Лисицыной, д.24</t>
  </si>
  <si>
    <t>13. Местная религиозная организация православный Приход храма иконы Божией Матери «Живоносный Источник» поселка Ладва-Ветка Прионежского района Петрозаводской и Карельской Епархии Русской Православной Церкви (Московский Патриархат)</t>
  </si>
  <si>
    <t>185519, Республика Карелия, Прионежский район, п.Ладва-Ветка, ул. Молодежная, 4б</t>
  </si>
  <si>
    <t>14.Местная религиозная организация православный Приход храма святых Царственных страстотерпцев пос. Новая Вилга Прионежского района Петрозаводской и Карельской Епархии Русской Православной Церкви (Московский Патриархат)</t>
  </si>
  <si>
    <t>Иерей Вячеслав
 (Распутин Станислав Владимирович)</t>
  </si>
  <si>
    <t>185506, Республика Карелия, Прионежский район, пос. Новая Вилга, ул. Школьная, д.10, кв. 70</t>
  </si>
  <si>
    <t>15.Местная религиозная организация православный Приход храма пророка Илии поселка Чална-1 Петрозаводской и Карельской Епархии Русской Православной Церкви (Московский Патриархат)</t>
  </si>
  <si>
    <t>Иерей Михаил
 (Васильев Михаил Васильевич)</t>
  </si>
  <si>
    <t>185015, Республика Карелия, Прионежский р-н, п. Чална-1</t>
  </si>
  <si>
    <t>Хуторское казачье общество "Петропавловское" Юртового казачьего общества "Георгиевское" Отдельского казачьего общества Республики Карелия</t>
  </si>
  <si>
    <t>Тяжелков Сергей Александрович</t>
  </si>
  <si>
    <t> 185506, Республика Карелия, Прионежский район, п. Новая Вилга, Нововилговское шоссе, зд. 15.</t>
  </si>
  <si>
    <t>нет данных</t>
  </si>
  <si>
    <t> ОКОГУ 4210020
 ОКОПФ 21100</t>
  </si>
  <si>
    <t>1. Министерство национальной и региональной политики Республикик Карелия</t>
  </si>
  <si>
    <t>Администрация Прионежскоо муниципального района</t>
  </si>
  <si>
    <t>информация не поступала</t>
  </si>
  <si>
    <t>Отдел образования и социального развития</t>
  </si>
  <si>
    <t>Медведева Людмила Александровна</t>
  </si>
  <si>
    <t>medvedeva.prion@mail.ru, 89004630098</t>
  </si>
  <si>
    <t>План мероприятий по реализации Стратегии государственной национальной политики Российской Федерации на период до 2025 года на территории Прионежского муниципального района на 2020 - 2025 годы, утвержден Распоряжением Администрации Прионежского муниципального района от 21 декабря 2020 г. № 1205…</t>
  </si>
  <si>
    <t>План мероприятий по сохранению и развитию языков и традиционных культур карелов и вепсов Республики Карелия на территории Прионежского муниципального района на 2021-2025 годы, утвержден Постановлением Администрации Прионежского муниципального района от 28.12.2021 № 1432</t>
  </si>
  <si>
    <t>План мероприятий по социальной и культурной адаптации иностранных граждан, проживающих на территории Прионежского муниципального района на 2026 год, утвержден Распоряжение Администрации Прионежского муниципального района от 02.02.2026 №24-р</t>
  </si>
  <si>
    <t>Мниципальная программа "Развитие образования в Прионежском муниципальном районе на 2016-2020 года", в актуальной редакции от 30.12.2025</t>
  </si>
  <si>
    <t>Постановление Администрации Прионежского муниципального района от 28.05.2020 №453</t>
  </si>
  <si>
    <t>Финансирование мероприятий образовательных организаций Прионежского муниципального района
   в рамках реализации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</si>
  <si>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-День единых действий в память о геноциде советского народа                                                           нацистами  в годы ВОВ».   </t>
  </si>
  <si>
    <t>проведение бесед, просмотр  видео фильмов, оформление стенда  с привлечением внимания к истории нашей Родины, сопричастности к трагическим историческим событиям</t>
  </si>
  <si>
    <t>МОУ "Нововилговская средняя школа №3"</t>
  </si>
  <si>
    <t>Урок истории. Круглый стол «Фальсификация истории. Умение отстоять свою гражданскую позицию».</t>
  </si>
  <si>
    <t>мероприятие проведено в форме круглого стола</t>
  </si>
  <si>
    <t> МОУ "Нововилговская средняя школа №3"</t>
  </si>
  <si>
    <t>Участие в проекте «Единство народов России» </t>
  </si>
  <si>
    <t>проектная деятельность</t>
  </si>
  <si>
    <t>Дружба без границ: онлайн-встреча детей Белгородской области и Карелии в День пионерии </t>
  </si>
  <si>
    <t>укрепление связи, поддержка  детей из приграичных регионов с проводимой операцией СВО</t>
  </si>
  <si>
    <t>"Национальные особенности праздника  "Пасхи у народов России"</t>
  </si>
  <si>
    <t>«Национальные особенности праздника Пасхи у народов России».</t>
  </si>
  <si>
    <t>МДОУ "Детский сад №51 "Чебурашка" (тел.89535349980)</t>
  </si>
  <si>
    <t>Методическая неделя "Развитие детей дошкольного возраста средствами театральной деятельности"</t>
  </si>
  <si>
    <t>Посвящена Году единства народов России и знакомит детей с богатым культурным наследием Карелии</t>
  </si>
  <si>
    <t>МДОУ "Солнышко" п. Деревянка</t>
  </si>
  <si>
    <t>Интерактивная выставка "Волшебный сундучок сказок" в рамках театральной недели</t>
  </si>
  <si>
    <t>формирование у детей интереса к русским народным сказкам, развитие любви к устному народному творчеству и театральной деятельности</t>
  </si>
  <si>
    <t>"Каледойскоп народов России"</t>
  </si>
  <si>
    <t>Ребята познакомились с традиционными играми, музыкальными инструментами, одеждой разных народов России, а также, попробовали блюда разных народов.</t>
  </si>
  <si>
    <t>МОУ "Шокшинская СОШ", 89910582608</t>
  </si>
  <si>
    <t>«Магия искусства и вдохновения»</t>
  </si>
  <si>
    <t>Ребята создавали рисунки для конкурса «Жизнь, делённая на граммы», посвящённого единству народов России.
   Юные художники выразили свои мысли и чувства через рисунки, отражая многообразие культур и традиций нашей страны. Особое внимание уделялось главному лозунгу конкурса: «Мы — в единственном числе!», который стал символом сплочённости и дружбы.</t>
  </si>
  <si>
    <t>Беседа в рамках внеурочной деятельности "Разговоры о важном" "Ценности, которые нас объединяют"</t>
  </si>
  <si>
    <t>Цели занятия: актуализация и развитие представлений обучающихся о ценностях как ориентирах в повседневной жизни, содействие формированию осознанного отношения к традиционным ценностям как основе единства и целостности российского общества.</t>
  </si>
  <si>
    <t>30 апреля, в День коренных малочисленных народов РФ, наш Шелтозерский вепсский этнографический музей распахнул двери для мероприятия «Листая страницы времени. Вепсы: вчера, сегодня, завтра». </t>
  </si>
  <si>
    <t>Шелтозерский вепсский этнографический музей</t>
  </si>
  <si>
    <t>Акция "Бессмертный полк"</t>
  </si>
  <si>
    <t>Наша школа на один миг стала частью огромной страны. В преддверии 9 мая мы провели торжественную линейку, а главным её событием стал «Бессмертный полк».</t>
  </si>
  <si>
    <t>МОУ "Шелтозерская СОШ"</t>
  </si>
  <si>
    <t>всероссийская акция «Окна Победы»</t>
  </si>
  <si>
    <t>«Окна Победы» — это не просто праздничное оформление. За внешней красотой и символикой скрывается глубокий смысл:</t>
  </si>
  <si>
    <t>митинг-концерт ко Дню Победы</t>
  </si>
  <si>
    <t>сотни жителей нашего села присоединилось к миллионам сердец, которые бьются в унисон. На сцене состоялся торжественный митинг-концерт, посвящённый 81-й годовщине Великой Победы.</t>
  </si>
  <si>
    <t>МОУ "Шелтозерская СОШ", КДЦ</t>
  </si>
  <si>
    <t>Всероссийской акции «Георгиевская ленточка».</t>
  </si>
  <si>
    <t>Это не просто символ, а священный знак памяти и благодарности, который передаётся из поколения в поколение. Георгиевская лента олицетворяет великий подвиг предков, спасших мир от фашизма, и напоминает нам о дыме и пламени той страшной войны.</t>
  </si>
  <si>
    <t>всероссийская акция «Ночь музеев»</t>
  </si>
  <si>
    <t>Знакомство с экспозицией «Вепсский крестьянский двор / Vepsän tannaz», выставками к 90-летию Вепсского народного хора и юбилейному году вепсского Прионежья.</t>
  </si>
  <si>
    <t>Проект "Мы первые" ко Дню космонавтики</t>
  </si>
  <si>
    <t>06.04 - 10.04</t>
  </si>
  <si>
    <t>В рамках проекта реализованы мероприятия: конкурс рисунков, космическая викторина, квиз "Школа космонавтов", фотозона</t>
  </si>
  <si>
    <t>МОУ "Рыборецкая СОШ"</t>
  </si>
  <si>
    <t>Праздничная программа ко Дню защиты детей в этнопарке "Каларанд"</t>
  </si>
  <si>
    <t> Праздничная программа ко Дню защиты детей в этнопарке "Каларанд"</t>
  </si>
  <si>
    <t>Акция «Орлята-дошколятам» ко Дню славянской письменности</t>
  </si>
  <si>
    <t>В преддверии Дня славянской письменности и культуры обучающиеся 3 класса провели увлекательную акцию «Орлята - дошколятам» для наших маленьких друзей из детского сада! </t>
  </si>
  <si>
    <t>МОУ "Средня школа № 44"</t>
  </si>
  <si>
    <t>Проведение торжественной линейки «Помним, гордимся, чтим». Вахта Памяти, почетный караул, «Пусть помнит мир спасенный»</t>
  </si>
  <si>
    <t>В преддверии великого праздника Дня Победы в нашей школе прошло трогательное и важное мероприятие - митинг, посвященный памяти героев.</t>
  </si>
  <si>
    <t>Мероприятия ко Дню России</t>
  </si>
  <si>
    <t>В преддверии главного государственного праздника — 🇷🇺 Дня России — в нашей школе кипит творческая работа. 
 Советник директора по воспитанию Елена Павловна Суслякова вместе с учениками среднего звена освоили технику выжигания. Результат их кропотливой работы — трогательные и стильные таблички «Я люблю Россию». Такое тёплое признание в любви к стране теперь украсит школьный уголок или класс.  А наши самые юные патриоты — Орлята из 1 класса — взяли в руки краски и карандаши. В их рисунках ожил главный символ державы: российский триколор. </t>
  </si>
  <si>
    <t>Рисунки природы родного края ко Дню Республики Карелия</t>
  </si>
  <si>
    <t>8 июня — День Республики Карелия! Этот край суровых скал, ласкового Белого моря, бесконечных лесов и удивительных озёр заслуживает самых ярких красок.  
   Именно такими красками и наполнился этот день у Орлят 3 класса (вместе со своим классным руководителем  Ириной Николаевной Белогривовой  
   По инициативе советника Сусляковой Елены Павловной ребята взяли в руки карандаши и кисти, чтобы запечатлеть на бумаге всё величие карельской природы.</t>
  </si>
  <si>
    <t>Мероприятие, посвященное Всероссийской программе «Мы - граждане России» и приуроченное ко Дню памяти о жертвах геноцида Советского народа нацистами и их пособниками в годы Великой Отечественной войны </t>
  </si>
  <si>
    <t xml:space="preserve">Для учащихся 7х классов был проведен квиз «Без срока давности» и квиз «Мы - граждане России», в завершении мероприятия в торжественной обстановке учащимся, которые уже получили свой первый паспорт, приглашенным гостем Старшим инспектором ПДН МВД республики Карелия в Прионежском муниципальном районе Вороной А.В были вручены обложки на паспорта 
</t>
  </si>
  <si>
    <t>МОУ "Заозерская СОШ № 10</t>
  </si>
  <si>
    <t>Участие в акции «Внуки по переписке»</t>
  </si>
  <si>
    <t>В честь приближающегося Великого праздника - Дня Победы, учащиеся нашей школы 1 «В», 2 «А», «Б», «В», 3 «А», «Б», «В», 4 «Б», 5 «А», 6 «А» и 10 классов вместе с классными руководителями приняли участие в этой доброй акции, которую организовала Советник директора по воспитанию</t>
  </si>
  <si>
    <t>Диктант Победы</t>
  </si>
  <si>
    <t>Сегодня ученики 8А, 10 и 11 классов приняли участие в международной просветительской акций "Диктант Победы".
   В 2026 году акция проходит в особом контексте: она посвящена 85-летию начала Великой Отечественной войны и 130-летию со дня рождения великого полководца, маршала Советского Союза Георгия Константиновича Жукова.</t>
  </si>
  <si>
    <t>Акция «Окна Победы» </t>
  </si>
  <si>
    <t>1-9 мая 2026</t>
  </si>
  <si>
    <t xml:space="preserve">Акция «Окна Победы» — это всероссийская патриотическая акция, проходящая ежегодно с 1 по 9 мая, в ходе которой участники украшают окна квартир, домов и образовательных учреждений символами Великой Победы (георгиевские ленты, красные гвоздики, трафареты, надписи) в знак памяти и благодарности героям.
</t>
  </si>
  <si>
    <t>Участие во Всероссийской акции «Сады памяти»</t>
  </si>
  <si>
    <t>Обучающиеся 7В класса приняли участие во Всероссийской акции «Сады памяти», посадив кедры. Акция проводится в память о погибших в годы Великой Отечественной войны. Участники высаживают деревья, символизирующие продолжение жизни и благодарность поколению победителей</t>
  </si>
  <si>
    <t>Год единства народов России</t>
  </si>
  <si>
    <t>Выставка</t>
  </si>
  <si>
    <t>Детский сад МОУ "Деревянская средняя школа № 9" </t>
  </si>
  <si>
    <t>В преддверии Дня малочисленных коренных народов России</t>
  </si>
  <si>
    <t>Открытый урок</t>
  </si>
  <si>
    <t>МОУ "Деревянская средняя школа № 9" </t>
  </si>
  <si>
    <t>Прошли тематические занятия, посвящённые культуре и традициям коренных народов России. Ученики познакомились с бытом, обычаями и уникальным народов, населяющих нашу страну.</t>
  </si>
  <si>
    <t>Отметили Дни малочисленных народов России необычно — взяли скалки и сковородки!</t>
  </si>
  <si>
    <t>Попробовали прикоснуться к этой большой кулинарной карте страны. Приготовление блюд</t>
  </si>
  <si>
    <t>День коренных малочисленных народов России, который отмечается 30 апреля, в нашей школе прошёл в разных форматах.</t>
  </si>
  <si>
    <t>Педагоги не просто рассказали о самобытности коренных этносов, но и показали ценность сохранения традиций и уважения к многонациональному наследию России.  провели занятие по Заонежской вышивке. </t>
  </si>
  <si>
    <t>День единых действий в память о геноциде советского народа</t>
  </si>
  <si>
    <t>классный час</t>
  </si>
  <si>
    <t>МОУ «Ладва-Веткинская ООШ № 7»</t>
  </si>
  <si>
    <t>Фестиваль дружбы народов России и Китая «Ванмэй»</t>
  </si>
  <si>
    <t>участие в мероприятии</t>
  </si>
  <si>
    <t>Движение Первых ПМР</t>
  </si>
  <si>
    <t>День коренных малочисленных народов Российской Федерации</t>
  </si>
  <si>
    <t>Мастер-класс по приготовлению калиток</t>
  </si>
  <si>
    <t>Экскурсия на остров Кижи</t>
  </si>
  <si>
    <t>экскурсия</t>
  </si>
  <si>
    <t>Мастер-класс "Плетение из бересты"</t>
  </si>
  <si>
    <t>Знакомстов с традиционными ремеслами Карелии</t>
  </si>
  <si>
    <t>МОУ "Деревянкская СОШ № 5"</t>
  </si>
  <si>
    <t>"Культурный код"</t>
  </si>
  <si>
    <t>О культурных тардициях Карелии</t>
  </si>
  <si>
    <t>Экскурсия в Шелтозерский музей</t>
  </si>
  <si>
    <t>Знакомство с историей вепсов</t>
  </si>
  <si>
    <t>Участие во всероссийской акции «Российский триколор»</t>
  </si>
  <si>
    <t>Юнармейцы раздавали ленточки жителям поселка, этой акцией ребята продемонстрировали свое уважение государственному символу страны — флагу</t>
  </si>
  <si>
    <t>МОУ "Средняя общеобразовательная школа №2 п.Мелиоративный", 8142787600</t>
  </si>
  <si>
    <t>День России в школьном лагере</t>
  </si>
  <si>
    <t>Мастер-класс "Гвоздика в цветах российского триколора", Интеллектуально-познавательная игра «День России», Акция «Окна России»</t>
  </si>
  <si>
    <t>Школьный форум «Единство в памяти. Сила в правде»</t>
  </si>
  <si>
    <t>встречи с представителями общественных организаций, обсуждение исторической памяти и роли молодёжи в сохранении единства страны.</t>
  </si>
  <si>
    <t>МОУ Шуйская СОШ №1</t>
  </si>
  <si>
    <t>Память пылающих лет</t>
  </si>
  <si>
    <t>Театрализованный праздничный концерт</t>
  </si>
  <si>
    <t>МУ "Прионежский РЦК"
   89004630076</t>
  </si>
  <si>
    <t>28.04-08.05.2026</t>
  </si>
  <si>
    <t>Акция для сотрудников Администрации Прионежского муниципального района: творческое тематическое украшение окон офисов в честь Дня Победы</t>
  </si>
  <si>
    <t>Окна России</t>
  </si>
  <si>
    <t>05.06-12.06.2026</t>
  </si>
  <si>
    <t>Всероссийская акция: тематическое оформление окон, вывешивание флагов России</t>
  </si>
  <si>
    <t>Познавательный час + мастер-класс "Россия: Сердце и Душа"</t>
  </si>
  <si>
    <t>Детям рассказали о неофициальных символах России (береза, матрешка, самовар и т.д. Изготовили магниты с этими символами.</t>
  </si>
  <si>
    <t>МКУ "Деревянкский центр досуга" т. 8 900 457 91 32 </t>
  </si>
  <si>
    <t>Просветительное занятие "Дружба народов - единство России"</t>
  </si>
  <si>
    <t>Рассказ, о том как богата Россия национальностями, в чем отличие каждого народа, посещение выставки кукол в национальных костюмах</t>
  </si>
  <si>
    <t>Дискотека  "Мы-россияне!"</t>
  </si>
  <si>
    <t>Дискотека для детей пришкольного лагеря   </t>
  </si>
  <si>
    <t>МУ "Мелиоративный ДК"  ,  +7 (81427) 8-76-20. </t>
  </si>
  <si>
    <t>Концерт "Нам жить-не тужить!"                                                     Концерт "Песня русская"   </t>
  </si>
  <si>
    <t>Концерт ансамбля русской песни "Калинка" Концерт ансамбля народной песни "Горенка" </t>
  </si>
  <si>
    <t> МУ "Мелиоративный ДК" ,+7 (81427) 8-76-20;  </t>
  </si>
  <si>
    <t>Республиканский вокальный фестиваль - конкурс "В единстве наша сила"</t>
  </si>
  <si>
    <t>Вокальный фестиваль - конкурс, участники награждены медалями и дипломами лауреатов 1-3 степеней, Гран - при и Кубок победителя</t>
  </si>
  <si>
    <t>МУ "Нововилговский ДК" 786986</t>
  </si>
  <si>
    <t>Юбилейный концерт фолк - группы "Илдайне"</t>
  </si>
  <si>
    <t>Юбилейный вечер карельской фолк - группы с участием других коллективов. Звучали карельские, финские, русские песни.</t>
  </si>
  <si>
    <t>Концерт славянского народного хора и образцового детского коллектива "Карусель"</t>
  </si>
  <si>
    <t>Праздничный концерт "Весна Победы"</t>
  </si>
  <si>
    <t>Праздничная концертная программа</t>
  </si>
  <si>
    <t>Концерт "Играй, танцуй и пой, Россия"</t>
  </si>
  <si>
    <t>Праздничная программа с песнями, танцами народов России</t>
  </si>
  <si>
    <t>Квест игра "Дружба и братство-лучшее богатство"</t>
  </si>
  <si>
    <t>Через игровые ситуации участники учатся замечать, кому нужна поддержка, договариваться без конфликтов и учитывать интересы других</t>
  </si>
  <si>
    <t>МУ "Пайский ДК"</t>
  </si>
  <si>
    <t>Празднование Дня 81-ой годовщине ВОВ </t>
  </si>
  <si>
    <t>Чтобы участники не просто «знали дату», а понимали масштаб событий и цену Победы через личные истории, документы, предметы быта.</t>
  </si>
  <si>
    <t>Митинг , посвященный 85-ой годовщие начало ВОВ </t>
  </si>
  <si>
    <t>"День коренных народов РФ"</t>
  </si>
  <si>
    <t>Встреча участников Вепсского Пагинклуба с.Шелтозера и с.Рыбрека</t>
  </si>
  <si>
    <t>МКУ "Шелтозерский КДЦ" 88142539366</t>
  </si>
  <si>
    <t>Концерт-митинг "Помним! Не забудем никогда!"</t>
  </si>
  <si>
    <t>Концерт, посвященный 81-й годовщине Победы в ВОВ"</t>
  </si>
  <si>
    <t>Онлай-конкурс чтецов "Помнит сердце, не забудет никогда"</t>
  </si>
  <si>
    <t>15 апреля-9 мая 2026г.</t>
  </si>
  <si>
    <t>Конкурс чтецов</t>
  </si>
  <si>
    <t>Традиционный вепсский праздник "Древо Жизни"</t>
  </si>
  <si>
    <t>Традиционный праздник вепсской культуры</t>
  </si>
  <si>
    <t>Музыкально-игровая программа для детей и взрослых :"Весёлая Россия"</t>
  </si>
  <si>
    <t>Танцы.игры,головоломки.</t>
  </si>
  <si>
    <t>МУ "Шокшинский ДК"
   Казанцева М.А.(89114238483)</t>
  </si>
  <si>
    <t>День народной куклы в России.</t>
  </si>
  <si>
    <t>Наши воспитанники познакомились с историей народной куклы.</t>
  </si>
  <si>
    <t>Фольклорный праздник , посвященный народному празднику "День отмыкания родников и колодцев"</t>
  </si>
  <si>
    <t>торжетсвенное открытие праздника, игры, мастер-классы по ткачеству поясов и старинная набойка на ткани, народные игры, хороводы</t>
  </si>
  <si>
    <t>Мероприятия, посвященные Дню рождения А.С. Пушкина</t>
  </si>
  <si>
    <t>Ребята погрузились в  мир творчества Александра Сергеевича Пушкина: познакомились с его биографией, вспомнили любимые сказки и встретились с их героями</t>
  </si>
  <si>
    <t>региональная учебно-исследовательская конференция «Леннротовские чтения» в финно-угорской школе.</t>
  </si>
  <si>
    <t>Победители в двух номинациях " Краеведение", "Знакомьтесь - это проект"</t>
  </si>
  <si>
    <t>МОУ "Финноу-угорская школа"</t>
  </si>
  <si>
    <t>Викторина ко Дню русского языка</t>
  </si>
  <si>
    <t>В преддверии Дня русского языка и дня рождения А.С. Пушкина активисты МОУ «Средняя школа № 44» организовали интеллектуальную викторину. Ребята не только проверили свои знания в орфографии и фразеологии, но и узнали много новых интересных фактов о великом и могучем русском языке. Атмосфера царила живая и дружная: команды азартно соревновались, вспоминая правила, пословицы и литературные произведения.</t>
  </si>
  <si>
    <t>МОУ "Средняя школа № 44"</t>
  </si>
  <si>
    <t>Мероприятия ко Дню славянской письменности</t>
  </si>
  <si>
    <t xml:space="preserve">В преддверии Дня славянской письменности и культуры обучающимися 3 класса была проведена акция «Орлята-дошколятам» для наших маленьких друзей из детского сада!
   Сначала ребята с увлечением расшифровывали ребусы, изображённые с помощью картинок. Затем третьеклассники в доступной форме рассказали дошколятам о великих просветителях, создателях славянской азбуки, Кирилле и Мефодии
</t>
  </si>
  <si>
    <t>День славянской письменности и культуры </t>
  </si>
  <si>
    <t>Накануне события советник директора по воспитанию провела для учащихся 5х классов занятие, на котором ребята посмотрели познавательный видеоролик и провели свои знания через квиз «Аз Буки Веди» </t>
  </si>
  <si>
    <t>МОУ "Заозерская СОШ № 10"</t>
  </si>
  <si>
    <t>Международный день русского языка</t>
  </si>
  <si>
    <t>6 июня в день рождения великого русского поэта, основоположника современного русского литературного языка Александра Сергеевича Пушкина в России и в мире отмечается День русского языка. ☝🏻
   В преддверии этого события советник директора по воспитанию провела для участников пришкольного лагеря игру, приуроченную ко Дню русского языка «Словарный запас» и игру по героям русских народных сказок «Угадай кто»</t>
  </si>
  <si>
    <t>Играй-город «Славянские народные игры» </t>
  </si>
  <si>
    <t>игровая программа</t>
  </si>
  <si>
    <t>Квиз "Малые народы большой страны"</t>
  </si>
  <si>
    <t>Знакомство обучающихся с историей и культурой малых народов.</t>
  </si>
  <si>
    <t>Экскурсия в музей Лонина (Шелтозеро)</t>
  </si>
  <si>
    <t>Игра «Аз, Буки, Веди»</t>
  </si>
  <si>
    <t>Детская игровая программа "Приключения в Калевале"</t>
  </si>
  <si>
    <t>Детская игровая программа по мотивам карельского эпоса "Калевала"</t>
  </si>
  <si>
    <t>Пасхальная мастерская "Крашенка с душой"</t>
  </si>
  <si>
    <t>Украшение пасок к празднику</t>
  </si>
  <si>
    <t>МКУ "Деревянкский центр досуга" т. 8 900 457 91 32  Библиотека</t>
  </si>
  <si>
    <t>Познавателно-игровая программа "Где обычаи чтут - там весело живут"</t>
  </si>
  <si>
    <t>Рассказ о обычаях и традициях разных народов.</t>
  </si>
  <si>
    <t>Мастер - класс "Орнаменты народов России"</t>
  </si>
  <si>
    <t>Понятие -орнамент, презентация назнообразных орнаментов, изготовление картинки в технике карельского орнамента.</t>
  </si>
  <si>
    <t>МКУ "Деревянкский центр досуга" т. 8 900 457 91 32 Библиотека</t>
  </si>
  <si>
    <t>МУ "Нововилговский ДК 786986</t>
  </si>
  <si>
    <t>мастер-класс:"Плетение корзинок "</t>
  </si>
  <si>
    <t>Плетем корзинки из картона.</t>
  </si>
  <si>
    <t> МУ "Шокшинский ДК" Бобина Л.Е.</t>
  </si>
  <si>
    <t>Познавательный час :Дружба народов: традиции,язык,культура</t>
  </si>
  <si>
    <t>Вопросы,загадки,ребусы.</t>
  </si>
  <si>
    <t>МУ "Шокшинский ДК" Казанцева М.А.(89114238483)</t>
  </si>
  <si>
    <t>Квест по национальным традициям:"Мир наших предков- путешествие в старину"</t>
  </si>
  <si>
    <t>30,04,2026</t>
  </si>
  <si>
    <t>Путешествие по станциям,выполнение тематических заданий</t>
  </si>
  <si>
    <t>МУ "Шокшинский ДК" Бобина Л.Е.</t>
  </si>
  <si>
    <t>Встреча участников Вепсского Пагинклуба с.Шелтозеро и с.Рыбрека</t>
  </si>
  <si>
    <t>МКУ "Шелтозерский КДЦ"</t>
  </si>
  <si>
    <t>Традиционный праздник вепсской культуры "Древо Жизни"</t>
  </si>
  <si>
    <t>Традиционный вепсский праздник</t>
  </si>
  <si>
    <t>Конкурс — викторина Карельская наука</t>
  </si>
  <si>
    <t>Расширение знаний о деятелях культуры</t>
  </si>
  <si>
    <t>МОУ «Пайская ООШ №8»</t>
  </si>
  <si>
    <t>Защита личности, общества, государства от угроз социального характера.</t>
  </si>
  <si>
    <t>уроки ОБЗР</t>
  </si>
  <si>
    <t>Противодействие экстремизму, терроризму, наркомании  в Российской Федерации. </t>
  </si>
  <si>
    <t>Учебная тренировка по действиям при вооруженном нападении</t>
  </si>
  <si>
    <t>Отработка алгоритма действий персонала и воспитанников при вооруженном нападении</t>
  </si>
  <si>
    <t>Учения по безопасности</t>
  </si>
  <si>
    <t>Отработка действий сотрудников и воспитанников при атаке БПЛА</t>
  </si>
  <si>
    <t>Всероссийские учения антитеррористической направленности</t>
  </si>
  <si>
    <t>Проведение учений позволяет отработать алгоритмы действий сотрудников и детей при условии угрозы, научиться защищать себя и других.</t>
  </si>
  <si>
    <t>тренинг на тему: «Скулшутинг и Колумбайн: как распознать угрозу и предотвратить трагедию»</t>
  </si>
  <si>
    <t>В ходе работы школьники разбирали реальные кейсы, учились замечать «красные флаги»: угрозы в интернете, интерес к оружию и насилию, социальная изоляция и агрессия. А также они отрабатывали алгоритмы действий в критической ситуации: как эвакуироваться, куда звонить, как помочь другим.</t>
  </si>
  <si>
    <t>Участие во Всероссийских учениях по действиям при террористических угрозах</t>
  </si>
  <si>
    <t> Всероссийское учение по отработке сотрудниками охраны и работниками образовательных организаций   комплексного сценария: «Действия работников, обучающихся, сотрудников охраны образовательных организаций, а также сотрудников оперативных служб на объектах (территориях) при совершении (угрозе совершения) террористических актов, в том числе с применением беспилотных летательных аппаратов»</t>
  </si>
  <si>
    <t>Во время учения наши сотрудники и обучающиеся отработали по алгоритму два сценария:
   1. Вооруженное нападение
   2. Атака БПЛА
   Такие учения очень важны и нужны для того, чтобы навыки сотрудников были отработаны до автоматизма и отработанные алгоритмы действий позволят минимизировать риски в случае возникновения реальной угрозы.</t>
  </si>
  <si>
    <t>Профилактическое мероприятие для учащихся 7-8-х классов</t>
  </si>
  <si>
    <t>Нас посетили сотрудник УФСБ России по РК , сотрудники Следственного Управления СК России по РК, преподаватель российского общества "Знание"
   Цель беседы - противодействие вовлечению в террористическую и экстремистскую деятельность участников образовательного процесса.
   Учащимся подробно рассказали какая опасность их может ожидать в Интернете, в совершение каких преступлений они могут быть вовлечены, а также об ответственности за содеянное. Ребят призвали быть внимательными и проявлять бдительность в том числе и в реальной жизни.
   Сотрудники Следственного Управления СК России по РК рассказали о своей работе и о возможности обучения такой профессии как следователь.
   Петров М.А. также поделился с ребятами полезной информацией о составах преступлений террористической направленности, какие действия могут подпадать под такие преступления, что нельзя публиковать в Интернете.</t>
  </si>
  <si>
    <t>Всероссийские учения по действиям при террористических угрозах.</t>
  </si>
  <si>
    <t>Проведение учений позволяет отработать алгоритмы действий сотрудников и детей при наступлении угрозы.</t>
  </si>
  <si>
    <t>МОУ "Деревянская средняя школа № 9"</t>
  </si>
  <si>
    <t>просмотр и обсуждение  документального фильма «Предательство» </t>
  </si>
  <si>
    <t>просмотр и обсуждение  документального фильма </t>
  </si>
  <si>
    <t>Беседы в классах по противостоянию политике экстремизма и терроризма (7-11 классы)</t>
  </si>
  <si>
    <t>2 квартал</t>
  </si>
  <si>
    <t>Акция памяти «Мы против террора»</t>
  </si>
  <si>
    <t>митинг-реквием, посвящённый жертвам террористических актов, формирование неприятия насилия и экстремизма.</t>
  </si>
  <si>
    <t>Беседа - презентация "Что такое - терроризм?"</t>
  </si>
  <si>
    <t>Рассказ о проблеме терроризма и как важно объединить усилия для создания безопасного будущего</t>
  </si>
  <si>
    <t>МКУ "Деревянкский центр досуга" т. 8 900 457 91 32 Школа</t>
  </si>
  <si>
    <t>Разговор о важном "Атиреррор, вредные приычки"</t>
  </si>
  <si>
    <t>Что такое терроризм и действия при нем, вредные прривычки-что это?</t>
  </si>
  <si>
    <t>учебные тренировки </t>
  </si>
  <si>
    <t>правила эвакуации</t>
  </si>
  <si>
    <t>МОУ"Пайская ООШ №8"</t>
  </si>
  <si>
    <t>Уроки мужества ., посвященные  81-й годовщине Победы в ВОВ « О мужестве, доблести, славе!» </t>
  </si>
  <si>
    <t>каждый класс представлял свое видение  и содержание предложенной героической темы« О мужестве, доблести, славе!»</t>
  </si>
  <si>
    <t>конкурс рисунков «Поклонимся  Великим тем годам….», «Дети рисуют  Победу!»  а</t>
  </si>
  <si>
    <t>приобщение детей к истории родной страны, воспитание чувства уважения к подвигам ветеранов ВОВ, уважения к старшему поколению, чувства патриотизма</t>
  </si>
  <si>
    <t>Конкурс чтецов «Никто не забыт, ничто не забыто!»,  1-11 классы</t>
  </si>
  <si>
    <t>конкурс  стихов о войне, Дне  Победы, тружениках тыла и т.д.</t>
  </si>
  <si>
    <t>Акция  «Внуки по переписке», «Георгиевская ленточка», Окна Победы»</t>
  </si>
  <si>
    <t>3-8 мая</t>
  </si>
  <si>
    <t>учащиеся школы раздавали Георгиевские ленточки на территории поселения, укоашали окна школы</t>
  </si>
  <si>
    <t>Акция «Бессмертный полк в школе»</t>
  </si>
  <si>
    <t>дети должны знать  историю своей семьи и нашей страны . Каждая фотография- это отдельная история, судьба человека, опаленного войной</t>
  </si>
  <si>
    <t>«Уроки мужества»</t>
  </si>
  <si>
    <t>март-май</t>
  </si>
  <si>
    <t>данные уроки  посвящены формированию у учащихся  образа истинного патриота и защитника Родины,   развитие активной гражданской позиции</t>
  </si>
  <si>
    <t>Участие в районном театральном фестивале школьной  театральной студии «Маски»</t>
  </si>
  <si>
    <t>мини спектакль, посвященный праздновании. Дня Победы</t>
  </si>
  <si>
    <t>Участие в митинге, посвященном 81- годовщине Победы в Великой Отечественной Войне на территории поселения</t>
  </si>
  <si>
    <t>организация и проведение  митинга на территории Нововилговвского поселения</t>
  </si>
  <si>
    <t>Мероприятия , приуроченные  к Международному дню защиты детей</t>
  </si>
  <si>
    <t>мероприятия, проводимые в игровой форме с ростовыми  куклами,   в форме квиза, конкурсов и др.</t>
  </si>
  <si>
    <t>Роль животных в Великой Отечественной Войне.</t>
  </si>
  <si>
    <t>Ребята узнали, как собаки искали раненых, лошади перевозили грузы, голуби доставляли важные сообщения, а кошки охраняли продовольствие.</t>
  </si>
  <si>
    <t>«Мы не можем изменить прошлое, но можем сохранить его в памяти будущего».</t>
  </si>
  <si>
    <t>Одним из самых значимых и эмоциональных моментов таких мероприятий становится возложение цветов к памятным мемориалам.</t>
  </si>
  <si>
    <t>«Они сражались за Родину".</t>
  </si>
  <si>
    <t>Ребята с интересом выполнили творческое задание- сделали бумажных голубей, как символ мира и памяти.</t>
  </si>
  <si>
    <t>Всероссийской акции «Самолётик Победы» — 2026</t>
  </si>
  <si>
    <t>Сегодня мы поддерживаем живую цепочку памяти — передаём её из рук в руки, из города в город, от сердца к сердцу.</t>
  </si>
  <si>
    <t>Главная цель акции — сохранить память о подвиге народа, передать подрастающему поколению уважение к истории страны и чувство гордости за героев</t>
  </si>
  <si>
    <t>Музыкальная неделя "Звуки России" в нашем "Родничке</t>
  </si>
  <si>
    <t>12-15 мая 2026</t>
  </si>
  <si>
    <t>Что мы делали на этой недели : познакомились с разнообразием музыкальных звуков нашей страны через увлекательную презентацию;
   слушали музыку — знакомились с разными жанрами и настроениями: от задорных народных мелодий до спокойных классических произведений. Дети учились вслушиваться в звуки, замечать смену ритма;
   🪘пробовали себя в роли маленьких музыкантов, играя на детских музыкальных инструментах.
   Играли в музыкальные игры — было шумно, весело и очень интересно!
   Дети получили возможность не только слушать музыку, но и создавать её самостоятельно, выражать свои эмоции через звук и движение.</t>
  </si>
  <si>
    <t>МДОУ "Родничок"</t>
  </si>
  <si>
    <t>Социально-благотворительная акция "От чистого сердца" для пожилых, уважаемых людей Деревянки</t>
  </si>
  <si>
    <t>Поздравление на дому с вручением освященного кулича, яиц и мармелада</t>
  </si>
  <si>
    <t>МДОУ "Солнышко" п. Деревянка при поддержке Совета ветеранов п. Деревянка и православного прихода блаженной Ксении Петербургской </t>
  </si>
  <si>
    <t>Предложение присоединиться к акции - носить с гордостью георгиевскую ленту на груди</t>
  </si>
  <si>
    <t>Праздничная программа "Под салютом Великой Победы"</t>
  </si>
  <si>
    <t>Марш-бросок к памятному знаку в честь земляков п. Деревянка, не вернувшихся с ВОВ</t>
  </si>
  <si>
    <t>Марш-бросок к знаку, чтение стихов, минута молчания</t>
  </si>
  <si>
    <t>МК "Символ Победы в ВОВ - красная гвоздика"</t>
  </si>
  <si>
    <t>Младший воспитатель провел мастер-класс по изготовлению гвоздик своими руками</t>
  </si>
  <si>
    <t>Благовещенье (в дошкольных группах)</t>
  </si>
  <si>
    <t>7 апреля, в светлый праздник Благовещения, воспитанники под руководством воспитателей по традиции испекли настоящих "жаворонков"! Эти маленькие птички из теста – не просто угощение, а символ того, что весна окончательно вступила в свои права. Мы верим, что такие моменты помогают нашим детям не только узнать больше об окружающем мире, но и почувствовать связь с культурой и традициями наших предков, полюбить их всем сердцем.</t>
  </si>
  <si>
    <t>Беседа в рамках внеурочной деятельности "Разговоры о важном" "65 лет триумфа. 80 лет космической отрасли"
   Ко Дню космонавтики</t>
  </si>
  <si>
    <t>Цели занятия: формирование у обучающихся целостного
   представления об историческом пути и современном состоянии
   космической отрасли России; формирование ценностного
   отношения к труду специалистов космической отрасли, осознание
   значимости их подвига и преемственности поколений в деле
   укрепления научно-технического суверенитета страны;
   мотивация обучающихся к изучению естественно-научных
   и технических дисциплин, осознанному выбору профессий,
   связанных с развитием космической отрасли и высоких
   технологий.</t>
  </si>
  <si>
    <t>Тематическая неделя, посвященная Дню космонавтики и Всемирному дню космоса</t>
  </si>
  <si>
    <t>04-11.04.2026</t>
  </si>
  <si>
    <t>Мероприятия в дошкольных группах и в классах начальной школы</t>
  </si>
  <si>
    <t>Праздник Пасхи в дошкольных группах</t>
  </si>
  <si>
    <t>13 апреля ребята детского сада отметили светлый праздник Пасхи</t>
  </si>
  <si>
    <t>Диктант Победы - событие, которое является не только проверкой знаний по истории Великой Отечественной войны, но и важным шагом в сохранении исторической памяти для школьников и сотрудников школы.</t>
  </si>
  <si>
    <t>Уроки мужества в начальной школе</t>
  </si>
  <si>
    <t>24-25.04.2026</t>
  </si>
  <si>
    <t>Дети не только узнали новые исторические факты, но и получили важный нравственный урок. Такие мероприятия помогают формировать у школьников чувство гордости за свою страну, уважение к старшему поколению и понимание того, что даже маленький человек способен на большой поступок. Завершился урок общим выводом: мужество — это качество, которое живёт в сердце каждого, кто готов прийти на помощь и постоять за правду.</t>
  </si>
  <si>
    <t>Урок мужества «Горячее сердце»: вдохновляющие примеры героизма</t>
  </si>
  <si>
    <t>Цель — чествовать и благодарить детей и молодёжь до 23 лет, которые:
   проявили неравнодушие и активную жизненную позицию;
   совершили героические и мужественные поступки;
   бескорыстно пришли на помощь людям;
   преодолели трудные жизненные ситуации.</t>
  </si>
  <si>
    <t>Беседа в рамках внеурочной деятельности "Разговоры о важном" "Песни о войне. Ко Дню Победы"
   Ко Дню космонавтики</t>
  </si>
  <si>
    <t>Цели занятия: развитие интереса обучающихся
   к историческому наследию России и истории Отечества;
   формирование осознания всемирно-исторического значения
   Победы над фашизмом и нацизмом</t>
  </si>
  <si>
    <t>В преддверии Дня Победы окна школы украсили символами великого подвига: георгиевскими лентами, голубями мира, вечным огнём, датами «1941–1945» и словами благодарности героям.</t>
  </si>
  <si>
    <t>Праздничное мероприятие, посвященное Дню Победы</t>
  </si>
  <si>
    <t>в нашей школе состоялось памятное мероприятие, посвящённое поэтам и писателям, чьё творчество стало голосом эпохи Великой Отечественной войны. Цель встречи— познакомить учащихся с литературным наследием военных лет, показать, как слово становилось оружием, вселяло надежду и укрепляло боевой дух.</t>
  </si>
  <si>
    <t>Интерактивное занятие " Рассказ ветерана"</t>
  </si>
  <si>
    <t>На занятии ребята с большим интересом слушали воспоминания ветерана о войне</t>
  </si>
  <si>
    <t>Викторина, посвящённая Великой Отечественной войне</t>
  </si>
  <si>
    <t>Мероприятие было организовано по этапам, чтобы ребята не только вспомнили важные исторические факты, но и почувствовали себя настоящими</t>
  </si>
  <si>
    <t>«Летопись ветеранов»</t>
  </si>
  <si>
    <t>В преддверии Дня Победы в дошкольных группах прошло мероприятие «Летопись ветеранов», на котором ребята смогли прикоснуться к истории своей семьи и страны.С волнением и гордостью дети рассказывали о подвигах своих прадедушек и прабабушек, которые сражались за мирное небо над нашими головами. Эти истории, переданные из поколения в поколение, стали для ребят настоящим уроком мужества и любви к Родине.</t>
  </si>
  <si>
    <t>акция «Мой земляк — герой!»</t>
  </si>
  <si>
    <t>Учащиеся 5 класса рассказывают о своих родных, принимавших участие в боевых действиях</t>
  </si>
  <si>
    <t> мероприятие «Семья — это мы»!</t>
  </si>
  <si>
    <t>Встреча прошла в рамках проекта «Серия семейных подкастов „Семейный совет“», который реализуется при грантовой поддержке Федерального агентства по делам молодёжи (Росмолодёжь).</t>
  </si>
  <si>
    <t>«Уроки дружбы» от Дом дружбы народов Республики Карелия</t>
  </si>
  <si>
    <t>9 апреля в нашей школе прошли интерактивные занятия в рамках цикла «Уроки дружбы», организованные Домом дружбы народов РК.</t>
  </si>
  <si>
    <t>Дом дружбы народов РК</t>
  </si>
  <si>
    <t>Без срока давности. Без права на забвение.</t>
  </si>
  <si>
    <t>пунктом назначения стала Уличная Галерея Героев Советского Союза в Петрозаводске.Мы стояли там, где в годы войны находились ворота концлагерей. Семь лагерей смерти на карте нашего родного города. 7 тысяч замученных узников только в Петрозаводске. Детские бараки, голод и ледяная вода на «Песках»… Об этих фактах Верховный суд Карелии сказал юридически строгое слово — геноцид.</t>
  </si>
  <si>
    <t>Экскурсия в Национальный музей на выставку «Медики Карельского фронта»</t>
  </si>
  <si>
    <t>Ученики 8 класса посетили выставку Национального музея. Она посвящена героическому труду медицинского персонала Карельского фронта. Как известно, Карельский фронт был самым протяжённым и имел сложно природно-климатические условия: длительная и суровая зима, сложный ландшафт, скалы, болота и т.д. Выставка рассказывает, как в экстремальных условиях решались сложнейшие задачи по сохранению жизни защитников Отечества.</t>
  </si>
  <si>
    <t>Национальный музей РК</t>
  </si>
  <si>
    <t>Команда "Защитники России" нашей школы приняли активное участие в военно-патриотической игре «Зарница 2.0» в младшей категории.Ребята с энтузиазмом подошли к испытаниям, демонстрируя слаженность действий. Программа соревнований включала в себя десять этапов, направленные на проверку различных навыков.</t>
  </si>
  <si>
    <t>исторический проект — «Диктант Победы»!</t>
  </si>
  <si>
    <t>Этот день стал особенным событием для школы и жителей нашего родного села. Мы собрались вместе, чтобы окунуться в славные страницы истории нашей Родины, укрепить память о подвигах наших предков и почувствовать себя частью большой семьи тех, кому дорога судьба Отечества.</t>
  </si>
  <si>
    <t>Экскурсия в историческое место на реке Свирь "Глаз росомахи" (или "Вепсский замок") - комплекс оборонительных сооружений, возведенных финнами во время Великой Отечественной войны.</t>
  </si>
  <si>
    <t>Мы увидели настоящую крепость со множеством сооружений: пещеру-склад, выдолбленную в скале, оттуда лестница в несколько ярусов ведет наверх к наблюдательным пунктам, артиллерийские орудия и пулеметные гнезда, железобетонные огневые позиции, казармы.</t>
  </si>
  <si>
    <t>Уроки мужества</t>
  </si>
  <si>
    <t>В школе прошли особые урок - уроки мужества. В них оживала история. С Натальей Николаевной погружались в военное прошлое своего края и вспоминали героев малой Родины - Анну Лисицыну и Марию Мелентьеву, отважных подпольщиков и девушек-минеров. Беседовали о том, что помогало на фронте бить врага, напоминало о родных и близких, - военных песнях. Прочувствовали в них сердцем дух того времени. Песни-призывы, шуточные, лирические, победные, они делили с солдатами горести и радости, помогали приближать Победу.</t>
  </si>
  <si>
    <t>Акция "Мемориальный патруль"</t>
  </si>
  <si>
    <t>Уборка территории возле памятника и мемориала участников ВОВ</t>
  </si>
  <si>
    <t xml:space="preserve">МОУ "Рыборецкая СОШ"
</t>
  </si>
  <si>
    <t>Товарищеские матчи  по футболу в рамках "Вахты памяти"</t>
  </si>
  <si>
    <t>Проект "Наследники Победы"</t>
  </si>
  <si>
    <t>Проект реализован в мероприятиях: концерт на поселение "О той весне", участие в митингах, акция "Окна Победы", конкурс чтецов, уроки мужества, школьная газета, Мастер-классы, оформление школы к празднованию Дня Победы</t>
  </si>
  <si>
    <t>Ученики среднего звена освоили технику выжигания. Результат их кропотливой работы — трогательные и стильные таблички «Я люблю Россию». Такое тёплое признание в любви к стране теперь украсит школьный уголок или класс.</t>
  </si>
  <si>
    <t>8 июня — День Республики Карелия</t>
  </si>
  <si>
    <t>Выставка рисунков о карельской природе (3 класс)</t>
  </si>
  <si>
    <t>Проведение торжественной линейки «Помним, гордимся, чтим».</t>
  </si>
  <si>
    <t>В преддверии Дня Победы, во дворе школы прошёл митинг, посвященный 81 годовщине со Дня Победы в Великой Отечественной войне, в котором приняли участие обучающиеся МОУ "Средняя школа № 44", активисты Движения Первых, односельчане, родители учащихся, педагоги. На митинге вспомнили о том, какими усилиями достигнута великая Победа, вспомнили и о великой роли тружеников тыла, о судьбах детей войны. В память о тех, кто отдал свои жизни во имя Победы, была объявлена минута молчания.  Учащиеся младшего звена школы прочитали трогательные стихотворения. После митинга все присутствующие возложили цветы к памятным доскам в знак благодарности от потомков, отдавая дань глубокого уважения великому подвигу и героизму победителей.</t>
  </si>
  <si>
    <t>«Разговоры о важном»</t>
  </si>
  <si>
    <t>Прошли занятия «Разговоры о важном» по теме «65 лет триумфа. Ко Дню космонавтики»</t>
  </si>
  <si>
    <t>Участие в проектах "Движения первых"</t>
  </si>
  <si>
    <t>Учащиеся 5 «А» класса проходят необычный путь, перед тем как торжественно вступить в ряды «Первых». Для того, чтобы поглубже погрузится в «Движение» и начать свою деятельность над нашими ребятами взяли шефство активисты «Движения первых» из Ругозерской школы 
   Сегодня состоялась наша вторая онлайн встреча, которая была посвящена Дню космонавтики </t>
  </si>
  <si>
    <t> 70</t>
  </si>
  <si>
    <t>Мастер-класс, посвящённый Пасхи!</t>
  </si>
  <si>
    <t>Для учащихся начальной школы, прошёл весёлый и творческий мастер-класс, посвящённый светлому празднику Пасхи! 
   Ребята узнали о традициях праздника, символах и значении поста, а также сделали пасхальные сувениры своими руками.</t>
  </si>
  <si>
    <t>6-10 апреля 2026</t>
  </si>
  <si>
    <t>В предверии Дня космонавтики ребята и их родители с большим энтузиазмом приняли участие в "космической неделе":
   Писали космическую каллиграфию
   Создавали на математике космические зеркальные фигуры
   Создавали разнообразные поделки, посвящённые космосу.</t>
  </si>
  <si>
    <t>Ребята, посещающие Центр детского творчества Прионежского района, на очередном занятии из лего строили марсоходы, космические лифты и космонавтов.
   ЛЕГО-конструирование» позволило расширить знания детей о космосе и о космических полётах, первом космонавте Ю.А. Гагарине. Ребята учились собирать последовательно конструкцию ракеты из лего-блоков, различать и называть лего-детали, правильно подбирать блоки по форме и цвету, выполнять задание педагога, опираясь на образец, схему, при этом развивая познавательные интересы, способности к техническому творчеству, внимание.</t>
  </si>
  <si>
    <t>Гагаринский урок «Космос </t>
  </si>
  <si>
    <t> Для 5, 7 и 8 классов  Анастасия Николаевна В. провела урок,целью которого стало расширение знаний школьников о развитии космонавтики, а также знакомство с жизнью и подвигом первого космонавта Земли. В ходе занятия ребята узнали много интересных фактов об освоении космического пространства, значении полёта Юрия Гагарина и роли России в мировой космонавтике.
   Учащиеся с интересом ознакомились с тематической презентацией, в которой были представлены основные этапы развития космической отрасли, а также биография Юрия Гагарина. Особое внимание школьников привлёк просмотр небольшого видеоролика, посвящённого первому полёту человека в космос.</t>
  </si>
  <si>
    <t>Увлекательные игры для младших и средних классов Космическое путешествие и Космический бой, которые организовала и провела педагог‑организатор Лутто Надежда Александровна.
   Вопросы касались истории покорения космоса, биографий известных космонавтов, а также тайн созвездий и планет. Ребята продемонстрировали глубокие знания и смекалку!</t>
  </si>
  <si>
    <t>Интеллектуальные игры для старших классов
   Ученики старших классов провели серию интересных мероприятий:
   В 9А и 9Б классах в рамках уроков физики и математики прошли интеллектуальная игра «Узнай космос» и викторина «Что бы вы сделали, если бы…». Для 7А и 7Б класса учащиеся 9Б класса провели свою игру «Космическое путешествие».
   На уроке физики учащиеся 10 класса сами организовали игру‑викторину «Космос».
   Учащиеся 10 класса — Трофимова Екатерина, Яцухно Дарья, Забродская Ева и Ульфатова Саеха — провели интеллектуальные викторины «Мы и космос» для учеников 3‑х и 4‑х классов.
   11 класс принял участие в просветительской акции «Космо‑диктант», приуроченной ко Дню космонавтики.</t>
  </si>
  <si>
    <t>День памяти жертв геноцида советского народа, установленный в память о преступлениях нацистов и их пособников в годы Великой Отечественной войны.</t>
  </si>
  <si>
    <t>В честь этой памятной даты советник директора по воспитанию организовала линейку, посвященную этому событию, на которой педагоги и учащиеся почтили память всех погибших от рук нацистов и их пособников во время Великой Отечественной войны</t>
  </si>
  <si>
    <t>Конкурс чтецов «Мы о войне стихами говорим», посвящённый Дню Победы в Великой Отечественной войне.</t>
  </si>
  <si>
    <t>В мероприятии приняли участие ученики 1–5‑х классов. Юные чтецы проникновенно исполнили стихотворения о подвиге нашего народа, отдавая дань памяти героям, сражавшимся за мир и свободу.</t>
  </si>
  <si>
    <t>Читаем стихи о войне</t>
  </si>
  <si>
    <t>В честь Дня Победы среди учеников нашей школы 5 «А» класса и активистов «Движения первых» Ругозерской школы прошла онлайн-акция «Читаем о войне» 
   В ходе акции ребята смогли поделиться своими чувствами и уважением к героям через поэзию. Каждый ученик подготовил и прочитал стихотворение, посвященное Великой Победе.</t>
  </si>
  <si>
    <t>Участие в муниципальном этаеп игры «Зарница 2.0» для учеников младшей возрастной категории!</t>
  </si>
  <si>
    <t>Юные участники с азартом и задором соревновались в силе, ловкости и командном духе. Ребята проходили увлекательные этапы: от спортивных испытаний до интеллектуальных викторин, огневая и строевая подготовка, оказание первой помощи. Каждый смог проявить себя, поддержать товарищей и почувствовать себя настоящей командой!</t>
  </si>
  <si>
    <t>Участие в муниципальном этапе игры «Зарница 2.0»  для средней возврастной категории</t>
  </si>
  <si>
    <t>Наши юные участники проявили смелость, смекалку и показали, что умеют работать в команде.
   Они прошли такие состязания как: первая помощь и тактическая медицина, строевая подготовка, огневая подготовка, РХБЗ, военизированная эстафета, история, сапер, состязание штурмовиков</t>
  </si>
  <si>
    <t>«Зарница 2.0»: старшеклассники</t>
  </si>
  <si>
    <t>7 команд из школ района сошлись в честном соревновании, где на кону были не только медали, но и честь школы, дружба, взаимовыручка и закалка характера.
   Что ждало ребят на пути к победе? Настоящие испытания, достойные будущих защитников:
   👉Строевая подготовка — чёткость, синхронность, дисциплина.
   👉Огневая подготовка— сборка/разборка автомата на время, стрельба
   👉Тактическая медицина,первая помощь— навыки, которые могут спасти жизнь.
   👉Основы РХБЗ — защита в экстремальных условиях.
   👉Выживание — ориентирование, базовые навыки автономного существования.
   👉Военизированная эстафета — отжимания, пресспереноская боеприпасов, командная поддержка.
   👉История России
   👉Сапёр</t>
  </si>
  <si>
    <t>Церемония посвящения учеников 5-го класса в «Движение Первых»!</t>
  </si>
  <si>
    <t>Ребята весь месяц принимали участие в различных мероприятиях вместе с активистами «Движения первых» Ругозерской школы, которые стали для наших учеников наставниками, за что мы выражаем им огромную благодарность 
   Церемонию провели специалист Движения Первых Мария Петрова, старшая вожатая Анастасия Бочеренкова и советник директора по воспитанию Юлия Забродская.
   Но перед тем, как дать торжественное обещание, ребята прошли настоящую проверку — Бинго Первых, идею которого разработали активисты Движение Первых Костомукшского округа.</t>
  </si>
  <si>
    <t>Мероприятие, посвященное Дню Победы</t>
  </si>
  <si>
    <t>В честь Великого праздника 9 Мая активисты нашей школы Время первых - ученики 7 «А» класса прочли отрывки из поэмы Роберта Рождественского «Реквием», посвященное памяти солдат, павших на фронтах Великой Отечественной войны, и призывающее живущих помнить их.</t>
  </si>
  <si>
    <t>Военно-спортивная игра «Зарница», посвящённая Дню Победы!</t>
  </si>
  <si>
    <t>С самого утра на школьном дворе царила атмосфера дружбы, сплочённости и уважения к истории. Команды младших и средних классов соревновались в ловкости, смекалке и командном духе. Были и эстафеты, и военные викторины, и строевая подготовка — всё, чтобы каждый смог проявить себя и почувствовать себя частью большой команды.
   🌟Старшеклассники провели все этапы, поддерживали младших, помогали им и делились знаниями о Великой Отечественной войне. Это был настоящий пример единства поколений!</t>
  </si>
  <si>
    <t>Юнармейцы Заозерской школы, приняли участие в торжественном мероприятии, посвящённого 81-летию Победы в Великой Отечественной войне.</t>
  </si>
  <si>
    <t>9 мая у памятника павшим воинам в годы Великой Отечественной войны, юнармейцы Заозерской школы, приняли участие в торжественном мероприятии, посвящённого 81-летию Победы в Великой Отечественной войне.
   Юнармейцы с гордостью стояли в почетном карауле на Посту №1 в честь Дня Победы. 
   Почётный караул Пост №1, это знак глубокой благодарности и уважения тем, кто отдал жизни за нашу Родину.</t>
  </si>
  <si>
    <t>Конкурс инсценированной военной песни "Голос Победы"</t>
  </si>
  <si>
    <t>6-7 мая 2026</t>
  </si>
  <si>
    <t>В преддверии значимой даты, отмечающей 81-ю годовщину Победы в Великой Отечественной войне, в нашей школе прозвучал "Голос Победы".
   Это был конкурс инсценированной военной песни, где ученики и педагоги смогли выразить свою память и уважение к подвигу героев.
   На сцене оживали строки о Родине, о суровых годах войны, о солдатах, отстоявших мир, и о великом самопожертвовании. Каждый номер был наполнен глубоким смыслом и искренними эмоциями. Зрители увидели разнообразные формы представления: от трогательных танцев и проникновенных стихов до ярких театральных постановок и маршей.</t>
  </si>
  <si>
    <t>Большая Георгиевская Игра</t>
  </si>
  <si>
    <t>13 мая в Петрозаводске вновь прошла Большая Георгиевская Игра!
   Что же это такое? Команды участников по карте с точками ищут станции, выполняют задания, получают баллы! Больше станций, больше баллов.</t>
  </si>
  <si>
    <t>Международный день музеев </t>
  </si>
  <si>
    <t>В честь события советник директора по воспитанию просмотрела с учащимися 9 "А" класса видеоролик "Международный день музеев" и оформила информационный стенд в холле при входе в школу.</t>
  </si>
  <si>
    <t>Школьный летний лагерь. 2 День .Патриотическое воспитание</t>
  </si>
  <si>
    <t>В каждом коллективе прошла «Своя игра» — ребята весело и азартно отвечали на вопросы о символах страны, а потом с удовольствием поиграли в  народные игры.
   Самые творческие решили не останавливаться на достигнутом и поставили мини‑спектакль по сказке «Репка» — получилось забавно и очень по‑домашнему!
   А ещё каждый отряд получил задание: создать главные символы страны из подручных материалов.  Кто‑то взялся за флаг, кто‑то — за герб, и в итоге получились самые разные, но 
   одинаково душевные работы.
   День завершился общим флешмобом—все танцевали, радовались и заряжались позитивом перед следующим приключением!</t>
  </si>
  <si>
    <t>Школьный летний лагерь. 3 День . В мир сказаок</t>
  </si>
  <si>
    <t>В каждом отряде проходило своё увлекательное приключение: одни ребята с азартом играли в «Свою игру», с лёгкостью вспоминая названия сказок  и имена любимых персонажей, другие 
   творчески воплощали волшебство — изображали сказочные сюжеты на бумаге.</t>
  </si>
  <si>
    <t>В честь этого события советник директора по воспитанию провела для участников пришкольного лагеря занятие, на котором ребята посмотрели серию мультфильма смешарики «Калевала» из цикла «Азбука дружбы народов», а также погрузились в путешествие по городу Петрозаводску вместе с героем раскраски - лисенком Листиком 🦊 После чего разгадали кроссворд и проверили свои знания об объектах культурного наследия нашего города.</t>
  </si>
  <si>
    <t>молодёжно-патриотическую акция «День призывника» для учащихся 9-11 классов </t>
  </si>
  <si>
    <t>Для будущих защитников Отечества была организована встреча с подполковником запаса. Ребята узнали о порядке призыва на военную службу, особенностях прохождение военной службы, о порядке поступления в военные учебные заведения.</t>
  </si>
  <si>
    <t>«Киноуроки в школах России»</t>
  </si>
  <si>
    <t>Просмотр фильма "Предательство". Подобные мероприятия играют важную роль в воспитании молодёжи: они способствуют формированию осознанного отношения к понятиям патриотизма и гражданской ответственности.</t>
  </si>
  <si>
    <t>День памяти жертв геноцида советского народа, совершенного нацистами и их пособниками в период Великой Отечественной войны 1941 – 1945 годов.</t>
  </si>
  <si>
    <t> Возложение цветов к Братской могиле и почтили погибших воинов Минутой молчания. Ребята привели в порядок надгробные плиты.Эти нравственные уроки – главное наследие, которое мы должны передать будущим поколениям.</t>
  </si>
  <si>
    <t>интегрированный урок истории и литературы</t>
  </si>
  <si>
    <t>Проекты о Родине и героях Великой Отечественной войны 4 класса</t>
  </si>
  <si>
    <t>Каждый ученик вложил душу в свою работу: дети не просто готовили доклады, а по‑настоящему погружались в историю.</t>
  </si>
  <si>
    <t>игры</t>
  </si>
  <si>
    <t>Праздник Пасхи</t>
  </si>
  <si>
    <t>игры, мастер-классы</t>
  </si>
  <si>
    <t>«Бессмертный полк», «Читаем детям о войне», Линейка, Митинг, Песни военный лет, изготовление брошей</t>
  </si>
  <si>
    <t>Встреча с легендарными карельскими летчиками</t>
  </si>
  <si>
    <t>Беседы по классам и общешкольное мероприятия с представителями совета ветеранов и летчиками авиационного плка (гарнизон Бесовец)</t>
  </si>
  <si>
    <t>МОУ "Деревянкская СОШ № 5", совет ветеранов авиационного полка</t>
  </si>
  <si>
    <t>Вахта памяти на Южном рубеже обороны г. Петрозаводска</t>
  </si>
  <si>
    <t>Трудовой десент по приведению в порядок памятного места</t>
  </si>
  <si>
    <t>"Мы - одна команда"</t>
  </si>
  <si>
    <t>Интерактив о дружбе, взаимовыручке, поддержке</t>
  </si>
  <si>
    <t>Увлекательное путешествие в мир музеев</t>
  </si>
  <si>
    <t>04-09.05.2026</t>
  </si>
  <si>
    <t>Мероприятия, посвященные празднику 9 Мая (акция "Георгиевская ленточка", Бессмертный полк, классные часы, митинг и т.д.)</t>
  </si>
  <si>
    <t>Игра "Зарница"</t>
  </si>
  <si>
    <t>21,23.04.2026</t>
  </si>
  <si>
    <t>Испытания на знания, выносливость, смекалку и т.д.</t>
  </si>
  <si>
    <t>Всероссийская историческая акция «Диктант Победы»</t>
  </si>
  <si>
    <t>Вопросы на тему Великой Отечественной войны</t>
  </si>
  <si>
    <t>просмотр документального фильма «Финский фашизм: забытый геноцид», просмотр и обсуждение театрализованной постановки «Украденное детство»</t>
  </si>
  <si>
    <t>Урок мужества «Герои нашего времени»</t>
  </si>
  <si>
    <t>встреча с представителями силовых структур и ветеранами, разговор о служении Отечеству.</t>
  </si>
  <si>
    <t>Конкурс сочинений «Я — гражданин России»</t>
  </si>
  <si>
    <t>творческая работа обучающихся 5–11 классов о гражданском долге, ответственности и любви к Родине.</t>
  </si>
  <si>
    <t>Акция «Письмо солдату»</t>
  </si>
  <si>
    <t>написание писем военнослужащим с выражением слов поддержки и благодарности.</t>
  </si>
  <si>
    <t>Школьный фестиваль военной песни «Песни Победы»</t>
  </si>
  <si>
    <t>конкурс инсценированной военной песни среди классов.</t>
  </si>
  <si>
    <t>Торжественный митинг «Наследники Победы»</t>
  </si>
  <si>
    <t>памятное мероприятие у Братской могилы с участием обучающихся, педагогов и жителей посёлка.</t>
  </si>
  <si>
    <t>Дорога к храму</t>
  </si>
  <si>
    <t>Благотворительный концерт, посвященный сбору средств на восстановление храма "Сретения Господня"</t>
  </si>
  <si>
    <t>МАУ "ЦКСТ", МУ "Прионежский РЦК"</t>
  </si>
  <si>
    <t>Возложение цветов к мемориалу "Южный рубеж"</t>
  </si>
  <si>
    <t>Торжественная церемония возложения цветов к мемориалу "Южный рубеж" в рамках автопробега "Эстафета поколений"</t>
  </si>
  <si>
    <t>Встреча - общение с детьми ВОВ "Войной изломанное детство"</t>
  </si>
  <si>
    <t>Обмен воспоминаниями о тех страшных годах ВОВ</t>
  </si>
  <si>
    <t>МКУ "Деревянкский центр досуга"
 т. 8 900 457 91 32 </t>
  </si>
  <si>
    <t>Акция "Чистый обелиск"</t>
  </si>
  <si>
    <t>Уборка территории у мемориала</t>
  </si>
  <si>
    <t>Митинг "Нам не забыть победный 45-ый"</t>
  </si>
  <si>
    <t>Торжественный митинг у мемориала, минута молчания, возложение цветов</t>
  </si>
  <si>
    <t>МКУ "Деревянкский центр досуга" т. 8 900 457 91 32 Администрация</t>
  </si>
  <si>
    <t>Концерт "Этих дней не смолкнет слава"</t>
  </si>
  <si>
    <t>Концертные номера, солдатская каша, чай</t>
  </si>
  <si>
    <t>МКУ "Деревянкский центр досуга" т. 8 900 457 91 32 Музыкальная школа</t>
  </si>
  <si>
    <t>Митинг "День памяти и скорби"</t>
  </si>
  <si>
    <t>МКУ "Деревянкский центр досуга" т. 8 900 457 91 32 Пришкольный лагерь</t>
  </si>
  <si>
    <t>Концерт "Сердца в ритмах Победы"</t>
  </si>
  <si>
    <t>Праздничный концерт, посвященный празднованию Дню Победы</t>
  </si>
  <si>
    <t>МУ "Мелиоративный ДК" , +7 (81427) 8-76-20. </t>
  </si>
  <si>
    <t>Митинг "Никто не забыт, ничто не забыто!"</t>
  </si>
  <si>
    <t>Праздничное мероприятие (митинг), посвященное Дню Победы в Великой Отечественной войне</t>
  </si>
  <si>
    <t>МУ "Мелиоративный ДК" ,+7 (81427) 8-76-20. </t>
  </si>
  <si>
    <t>Вечер отдыха "Победная песня за нами</t>
  </si>
  <si>
    <t>Праздничное огонек для ветеранов ВОВ, посвященный Дню Победы в Великой Отечественной войне</t>
  </si>
  <si>
    <t>МУ "Мелиоративный ДК",+7 (81427) 8-76-20. </t>
  </si>
  <si>
    <t>Акция "Российский триколор"</t>
  </si>
  <si>
    <t>Акция с участием детей из пришкольного лагеря</t>
  </si>
  <si>
    <t>Акция "Огненные картины войны"</t>
  </si>
  <si>
    <t>Акция с участием жителей поселка Мелиоративный ко Дню Памяти и скорби</t>
  </si>
  <si>
    <t>Митинг Ко Дню Победы</t>
  </si>
  <si>
    <t>Акция " Солдатская каша"</t>
  </si>
  <si>
    <t>полевая кухня;солдатская каша </t>
  </si>
  <si>
    <t>Игровая программа "Шар - Шоу"</t>
  </si>
  <si>
    <t>Развлекательная детская программа ко Дню защиты детей</t>
  </si>
  <si>
    <t>Онлайн-конкурс чтецов "Помнит сердце, не забудет никогда"</t>
  </si>
  <si>
    <t>15 апреля - 9 мая 2026г.</t>
  </si>
  <si>
    <t>конкурс чтецов</t>
  </si>
  <si>
    <t>концерт, посвященный 81-й годовщине Победы в ВОВ</t>
  </si>
  <si>
    <t>Выставка рисунков: "Светлый праздник Пасхи. в работах юных художников"</t>
  </si>
  <si>
    <t>с 10.04.26 по 14.04.2026</t>
  </si>
  <si>
    <t>показ рисунков детей к Пасхе</t>
  </si>
  <si>
    <t>МУ "Шокшинский ДК" Казанцева М.А.(89114238483), Бобина Л.Е.</t>
  </si>
  <si>
    <t>Литературно- музыкальная гостиная "Дети войны":"Мы будем помнить"</t>
  </si>
  <si>
    <t>Песни,стихи,воспоминания .</t>
  </si>
  <si>
    <t>МУ "Шокшинский ДК" Казанцева М.А.(89114238483), Бобина Л.Е.,Гофман Т.А.</t>
  </si>
  <si>
    <t>Мастер- класс:" Брошь Победы"</t>
  </si>
  <si>
    <t>Изготовление броши ко Дню Победы</t>
  </si>
  <si>
    <t>Бобина Л.Е.</t>
  </si>
  <si>
    <t>Торжественный митинг посвященный 81-ой годовщине ВОВ:"Золотой венец Победы"</t>
  </si>
  <si>
    <t>Конкурс чтецов "Помнит сердце,не забудет никогда"</t>
  </si>
  <si>
    <t>с 15.04.26 по 09.05.2026</t>
  </si>
  <si>
    <t>онлайн стихи</t>
  </si>
  <si>
    <t>Гофман Т.А.</t>
  </si>
  <si>
    <t>Эко- техно «»Калейдоскоп народов России»</t>
  </si>
  <si>
    <t>Моу «Пайская ООШ №8»</t>
  </si>
  <si>
    <t>Воссоединение Крыма с Россией</t>
  </si>
  <si>
    <t>март</t>
  </si>
  <si>
    <t>Диктант Победы </t>
  </si>
  <si>
    <t>Акция «Чудеса народных промыслов» (олимпиада, тест, кроссворд)</t>
  </si>
  <si>
    <t>Изготовление открыток к 9 мая </t>
  </si>
  <si>
    <t>Кл час «Труженики тыла»</t>
  </si>
  <si>
    <t>Митинг, посвященный 9 мая. Акция «Бессмертный полк», конкурс стихов к 9 мая, </t>
  </si>
  <si>
    <t>Подготовка открыток и сбор подарков для участников СВО </t>
  </si>
  <si>
    <t>Наши ребята помогли в сборе подарков к Светлой Пасхе.</t>
  </si>
  <si>
    <t>Акция "Вместе до ПОБЕДЫ"</t>
  </si>
  <si>
    <t>Для наших военнослужащих, выполняющих боевые задачи на Специальной военной операции дети совместно с учителями сделали праздничные аппликации в поддержку нашим защитникам
   Письма и творческие работы от детей всегда радуют бойцов, согревают душу и оставляют в памяти самые добрые и светлые воспоминания.</t>
  </si>
  <si>
    <t>Общественная организация мастеров традиционных ремесел,, Каичей''</t>
  </si>
  <si>
    <t>Сбор посылки для участников СВО</t>
  </si>
  <si>
    <t>На митинге выступали родители погибших учеников, отдавших свои жизни в ходе СВО. Их мужество и сила духа — пример для всех нас. Низкий поклон вам за воспитание настоящих защитников Отечества.</t>
  </si>
  <si>
    <t>Конкурс чтецов «Мы помним, мы гордимся»</t>
  </si>
  <si>
    <t>В состав жюри входили родители погибших учеников, отдавших свои жизни в ходе СВО.</t>
  </si>
  <si>
    <t>8 мая к нам в школу пришли родители погибших героев СВО- в прошлом учителя этой же школы- и рассказали о судьбах своих семей и детей. </t>
  </si>
  <si>
    <t>Акция "Письмо герою"</t>
  </si>
  <si>
    <t>Дети пишут письма участникам СВО</t>
  </si>
  <si>
    <t>Встреча с представителями Волонтерского баьальона Карелии</t>
  </si>
  <si>
    <t>Обучающиеся познакомились с тем, как волонтеры поддерживают участников СВО и их семьи</t>
  </si>
  <si>
    <t>Сбор подарков для участников СВО</t>
  </si>
  <si>
    <t> Сбор подарков для участников СВО</t>
  </si>
  <si>
    <t>МОУ "Нововилговская СОШ №3"</t>
  </si>
  <si>
    <t>Участие в акции "Своих не бросаем!"</t>
  </si>
  <si>
    <t>01.04.2026-30.06.2026</t>
  </si>
  <si>
    <t>Участие в сборе посылок, плетении маскировочных сетей и т.д.</t>
  </si>
  <si>
    <t>акция "Блиндажная свеча"</t>
  </si>
  <si>
    <t>01.04.2026-30.06.2027</t>
  </si>
  <si>
    <t>Изготовление свечей для участников СВО</t>
  </si>
  <si>
    <t>Благотворительная акция «Тепло родного дома»</t>
  </si>
  <si>
    <t> сбор гуманитарной помощи и необходимых вещей для участников СВО.</t>
  </si>
  <si>
    <t>Встреча «Семья героя»</t>
  </si>
  <si>
    <t>встреча с членами семей участников СВО, оказание моральной поддержки, концертная программа и вручение благодарственных писем.</t>
  </si>
  <si>
    <t>Открытие выставки "Защита Родины в средцах"</t>
  </si>
  <si>
    <t>Торжественное открытие выставки в Выставочном зале ДК с приглашением ветерана боевых действий, а также открытие Стены Памяти участникам СВО в новом формате</t>
  </si>
  <si>
    <t>МУ "Мелиоративный ДК"                        +7 (81427) 8-76-20. </t>
  </si>
  <si>
    <t xml:space="preserve">В Карелии проходила акция «Во имя Победы», объявленная Главой республики.
</t>
  </si>
  <si>
    <t>Прионежский район присоединился к сбору подарков ко Дню Победы для наших бойцов, выполняющих воинский долг в зоне СВО.
Собранные посылки с предметами первой необходимости и письмами поддержки переданы в «Народный фронт».</t>
  </si>
  <si>
    <t>Администрация Прионежского муниципального района</t>
  </si>
  <si>
    <t>Праздничный концерт посвященный Дню Победы</t>
  </si>
  <si>
    <t>Праздничный концерт посвященный Дню Победы, приглашены семьи и участники СВО.</t>
  </si>
  <si>
    <t>Администрация Прионежского муниципального района,МУ "Прионежский РЦК"</t>
  </si>
  <si>
    <t>газета "Прионежье"</t>
  </si>
  <si>
    <t>№12 от 3.04.2026</t>
  </si>
  <si>
    <t>этнокаледарь</t>
  </si>
  <si>
    <t>№13 от 10.04.2026 </t>
  </si>
  <si>
    <t>этнокалендарь, статья Пасха по-вепсски</t>
  </si>
  <si>
    <t>№14 от 17.04.2026 </t>
  </si>
  <si>
    <t>этнокалендарь</t>
  </si>
  <si>
    <t>№15 от 24.04.2026 </t>
  </si>
  <si>
    <t>этнокалендарь, новость благотворительный концерт в поддержку храма</t>
  </si>
  <si>
    <t>№16 от 30.04.2026 </t>
  </si>
  <si>
    <t>№18 от 15.05.2026</t>
  </si>
  <si>
    <t>№19 от 22.05.2026</t>
  </si>
  <si>
    <t>этнокалендарь, праздники карел (инфографика)</t>
  </si>
  <si>
    <t>№24 от 26.06.2026</t>
  </si>
  <si>
    <t>этнокалендарь, новсть праздник в Шелтозере</t>
  </si>
  <si>
    <t>Консультационный совет при Главе Администрации Прионежского муниципального района по реализации национальной политики и развитию межнациональных и государственно – конфессиональных отношений</t>
  </si>
  <si>
    <t>Раз в полугодие</t>
  </si>
  <si>
    <t>1. О миграционной ситуации в Прионежском муниципальном районе, имеющихся проблемах и
   предпосылках к межнациональным конфликтам. 
   2. О популяризации службы в Вооруженных Силах Российской Федерации и участии в Специальной военной операции. 
   3. О формировании у молодежи позитивных установок в отношении
   представителей всех этнических общностей.</t>
  </si>
  <si>
    <t>Диктант на вепсском языке</t>
  </si>
  <si>
    <t>МК "Вепсские калитки"</t>
  </si>
  <si>
    <t>Мероприятие проводилось в рамках малозатратных форм отдыха для обучающихся школы и взрослого населения</t>
  </si>
  <si>
    <t>Участие в Республиканской олимпиаде школьников по вепсскому языку</t>
  </si>
  <si>
    <t>КИРО</t>
  </si>
  <si>
    <t>Участие в дистанционном конкурсе по вепсскому языку "В гости к вепсам"</t>
  </si>
  <si>
    <t>День коренных малочисленных народов.</t>
  </si>
  <si>
    <t>30.04.2026 </t>
  </si>
  <si>
    <t>В честь праздника Советник директора по воспитанию провела для учащихся 4-5 классов познавательные уроки, на которых ребята просмотрели фильм от проекта «Национальность. ru» о «Ве́псах» - малочисленном народе финно-угорской языковой группы, проживающем в Республике Карелия, а также в Ленинградской и Вологодской областях.
   Также учащиеся проверили свои знания через игру «Карельские загадки» в формате бинго.</t>
  </si>
  <si>
    <t>Мастер-класс: по созданию элемента вышивки вепсского узора</t>
  </si>
  <si>
    <t>вышивка узора</t>
  </si>
  <si>
    <t>Казанцева М.А.(89114238483)</t>
  </si>
  <si>
    <t>Встреча участников Вепсского Пагинклуба с.Шлетозеро и с.Рыбрека</t>
  </si>
  <si>
    <t>Традицилонный вепсский праздник</t>
  </si>
  <si>
    <t>п.Мелиоративный, Фольклорный коллектив "Кellozet"</t>
  </si>
  <si>
    <t>5-7 лет</t>
  </si>
  <si>
    <t>МОУ "Средняя общеобразовательная школа №2 п.Мелиоративный" (дошкольное образование), 8142787600</t>
  </si>
  <si>
    <t>с.Шелтозеро,с.Шокша, с.Рыбрека</t>
  </si>
  <si>
    <t>Общественная организация "Кайчей", МОУ "Шокшинская СОШ", МОУ " Рыборецкая СОШ", МОУ "Шелтозерская СОШ"</t>
  </si>
  <si>
    <t>МОУ Средняя общеобразовательная школа №2 п.Мелиоративный, МОУ "Нововилговская средняя школа №3", МОУ «Пайская ООШ №8», МОУ "Шелтозерская СОШ",МОУ "Шокшинская СОШ",МОУ Шуйская СОШ №1</t>
  </si>
  <si>
    <t>МОУ Ладвинская СОШ №4,МОУ «Ладва-Веткинская ООШ № 7»,МОУ Средняя общеобразовательная школа №2 п.Мелиоративный, МОУ "Шокшинская СОШ",МОУ Шуйская СОШ №1</t>
  </si>
  <si>
    <t>МОУ "Средняя школа № 44",МОУ "Рыборецкая СОШ", МОУ "Шокшинская СОШ",МОУ Шуйская СОШ №1</t>
  </si>
  <si>
    <t>подготовлен проект Распоряжения Администрации Прионежского муниципального района «Об утверждении Плана мероприятий содействия развитию этнокультурного потенциала вепсов Прионежского муниципального района»</t>
  </si>
  <si>
    <t>Фольклорный коллектив "Кellozet"</t>
  </si>
  <si>
    <t>МОУ "Средняя общеобразовательная школа №2 п.Мелиоративный"</t>
  </si>
  <si>
    <t>"Илду кетча"</t>
  </si>
  <si>
    <t>45-70</t>
  </si>
  <si>
    <t>МУ "Прионежский РЦК"</t>
  </si>
  <si>
    <t>"Илдайне"</t>
  </si>
  <si>
    <t>МУ "Нововилговский ДК"</t>
  </si>
  <si>
    <t>"Рябинушка"</t>
  </si>
  <si>
    <t>МКУ "Рыборецкий Дом культуры"</t>
  </si>
  <si>
    <t>вокальная группа "Винтаж"</t>
  </si>
  <si>
    <t>36-55</t>
  </si>
  <si>
    <t>МУ "Шошкинский ДК"</t>
  </si>
  <si>
    <t>танцевальная группа "Карамельки"</t>
  </si>
  <si>
    <t>кукольный театр  "Креатив"</t>
  </si>
  <si>
    <t>14-35</t>
  </si>
  <si>
    <t>Воскресные школы для прихожан в 10 муниципальных образованиях</t>
  </si>
  <si>
    <t>еженедельно по воскресеньям</t>
  </si>
  <si>
    <t>беседы с прихожанами (взрослые и дети)</t>
  </si>
  <si>
    <t>Местные религиозные организации</t>
  </si>
  <si>
    <t>Родительское собрание по выбору модуля ОРКСЭ</t>
  </si>
  <si>
    <t>Приглашен Иеромонах Прокопий (Шелтозеркое подворье)</t>
  </si>
  <si>
    <t>Посещение  Шелтозерское подворье Яшезерского монастыря.</t>
  </si>
  <si>
    <t>Ребята узнали, что на Святой неделе звонить в колокола может каждый, и с радостью воспользовались этой возможностью. Звон получился хоть и не профессиональным, но очень радостным и солнечным! </t>
  </si>
  <si>
    <t>Шелтозерское подворье</t>
  </si>
  <si>
    <t>Праздничный концерт в храме пророка Илии!</t>
  </si>
  <si>
    <t>10 мая храм пророка Илии на подворье монастыря в с. Шелтозеро стал местом душевного торжества, приуроченного к Дню Победы в Великой Отечественной войне. Наши ученики и дошколята, преподаватели и родители стали участниками незабываемого концерта "Звенит победная весна".</t>
  </si>
  <si>
    <t>встреча с представителями РПЦ</t>
  </si>
  <si>
    <t>родительское собрание по выбору профиля ОРКСЭ</t>
  </si>
  <si>
    <t>"Дорога к храму" </t>
  </si>
  <si>
    <t>Благотворительный концерт, посвященный сбору 
   средств на восстановление Храма Сретения Господня. Концертная программа проходила с участием артистов из с. Деревянное и г. Петрозаводска. В качестве почетных гостей мероприятие посетили Глава РК Артур Парфенчиков, а также настоятельница Новодевичьего монастыря Маргарита (Феоктистова) (род. 1963), игумения, настоятельница Московского Богородице-Смоленского Новодевичьего женского монастыря. Непосредственного сбора средств на концерте не происходило. Все желающие могли внести свой вклад по прошествии концерта через постоянный счет Храма для перечисления пожертвований.</t>
  </si>
  <si>
    <t>МАУ "ЦКСТ" (с.Деревянное) 89062095580
   МУ "Прионежский РЦК" 89004630076,
   Епархиальное управление Петрозаводской и Карельской епархии Русской Православной церкви</t>
  </si>
  <si>
    <t>п.Ладва, МОУ Ладвинская СОШ №4</t>
  </si>
  <si>
    <t>п. Чална-1, МОУ «Средняя школа №44»</t>
  </si>
  <si>
    <t>п.Ладва-Ветка , МОУ «Ладва-Веткинская ООШ № 7»</t>
  </si>
  <si>
    <t>п.Мелиоративный, МОУ "Средняя общеобразовательная школа №2 "</t>
  </si>
  <si>
    <t> п.Новая Вилга, МОУ «Нововилговская средняя школа №3»</t>
  </si>
  <si>
    <t>п.Пай, МОУ «Пайская ООШ №8»</t>
  </si>
  <si>
    <t>с.Рыбрека, МОУ "Рыборецкая СОШ"</t>
  </si>
  <si>
    <t>с. Деревянное, МОУ "Деревянская средняя школа №9" </t>
  </si>
  <si>
    <t>с. Шелтозеро, МОУ "Шелтозерская СОШ"</t>
  </si>
  <si>
    <t>с.Шокша, МОУ "Шокшинская СОШ"</t>
  </si>
  <si>
    <t>п.Шуя, МОУ Шуйская СОШ №1</t>
  </si>
  <si>
    <t>с. Деревянное МОУ «Деревянская СОШ №9»</t>
  </si>
  <si>
    <t>п. Деревянка, МОУ «Деревянкская СОШ № 5»</t>
  </si>
  <si>
    <t>Карельская Региональная Общественная Организация "Генеалогическое общество Карелии";  Отделение в п. Деревянка</t>
  </si>
  <si>
    <t>Президент Кулаковская Ольга Юрьевна; председатель Кобкина Альбина Александровна</t>
  </si>
  <si>
    <t>РК, г. Петрозаводск, пер. 4-й Родниковый, д. 18; olga_jur@list.ru; п. Деревянка ул. Мира, kobkina@mail.ru, +79216200374</t>
  </si>
  <si>
    <t>ОКВЭД Код 94.99: Деятельность прочих общественных организаций и некоммерческих организаций, кроме религиозных и политических организаций</t>
  </si>
  <si>
    <t>Совместные проекты, мероприятия, акции, конференции, выставки</t>
  </si>
  <si>
    <t>Совета ветеранов войны и труда Прионежкого муниципального района; Совет ветеранов п. Деревянка</t>
  </si>
  <si>
    <t>Председатель Котов Сергей Николаевич; Неплохо Наталья Петровна</t>
  </si>
  <si>
    <t>РК, г. Петрозаводск, ул. Правды, д. 14; sergei0916k12@yandex.ru; +79114112475; п. Деревянка ул. Мира, 89095704560</t>
  </si>
  <si>
    <t>Защита прав и интересов ветеранов, патриотическое и духовно-нравственное воспитание молодёжи, сохранение исторической памяти</t>
  </si>
  <si>
    <t>культурно-массовые и спортивные мероприятия, оказывает социальную и благотворительную помощь ветеранам, ведёт просветительскую деятельность</t>
  </si>
  <si>
    <t>Имущественная  поддержка</t>
  </si>
  <si>
    <t>Предоставление на безвозмездной основе помещений для проведения мероприятий</t>
  </si>
  <si>
    <t>Во II квартале 2026 г на странице в социальной сети Вконтакте Прионежского района размещено 15 постов о деятельности НКО, также на регулярной основе размещается информация о волонтерской деятельсти</t>
  </si>
  <si>
    <t>Консультативный совет при Главе Администрации Прионежского муниципального района по реализации национальной политики и развитию государственно-конфессиональных отношений, создан постановлением Администрации Прионежского муниципального района от 27.12.2012 №3598</t>
  </si>
  <si>
    <t>Коллегиальный орган при Главе Администрации Прионежского муниципального района по вопросам реализации национальной политики и развитию государственно-конфессиональных отношений</t>
  </si>
  <si>
    <t>Состав совета утвержден постановлением Администрации Прионежского муниципального района от 23.12.2019 № 1199
     Председатель совета: Шемет Г.Н., Глава Администрации Прионежского муниципального района,
     Секретарь: Медведева Л.А., ведущий специалист отдела образования и социального развития Администрации.</t>
  </si>
  <si>
    <t>- организационная, техническая и информационная поддержка этнокультурных мероприятий;
     - поддержка и развитие отношений с представителями различных конфессий;
     - информационная и организационная поддержка участия некоммерческих организаций в конкурсных отборах, организуемых органами исполнительной власти Республики Карелия, Фондом, оператором Президентских грантов по развитию гражданского общества с целью привлечения финансовых средств на реализацию проектов на территории Прионежского муниципального района.</t>
  </si>
  <si>
    <t>http://prionego.ru/komissii/konsultativnyj-sovet-po-realizatsii-natsionalnoj-politiki</t>
  </si>
  <si>
    <t>Совет уполномоченных представителей вепсов при Главе Администрации Прионежского муниципального района, создан постановлением Администрации Прионежского муниципального района от 24.12.2019 № 1200 (предыдущий совет создан постановление Администрации ПМР от 27.04.2018 № 485)</t>
  </si>
  <si>
    <t>Рассмотрение вопросов, касающихся реализации национальных прав и интересов вепсов, проживающих на территории Прионежского муниципального района</t>
  </si>
  <si>
    <t>Состав совета утвержден постановлением Администрации Прионежского муниципального района от 26.09.2018 № 1167</t>
  </si>
  <si>
    <t>https://prionego.ru/komissii/sovet-upolnomochennykh-predstavitelej-vepsov</t>
  </si>
  <si>
    <t>Совет по делам инвалидов при Главе Администрации Прионежского муниципального района, создан постановлением Администрации Прионежского муниципального района от 31.01.2018 № 94</t>
  </si>
  <si>
    <t>Координация и обеспечение взаимодействия деятельности органов местного самоуправления Прионежского муниципального района, органов государственной власти, организаций, участвующих в работе с инвалидами, и представителей общественных объединений инвалидов, осуществляющих свою деятельность на территории Прионежского муниципального района, научных и образовательных организаций, занимающихся проблемами инвалидов, представителей и организаций работодателей (предпринимателей) по выработке и осуществлению согласованных планов и действий в отношении инвалидов, проживающих на территории Прионежского муниципального района, формированию доступной среды жизнедеятельности для лиц с ограниченными возможностями здоровья, реабилитации инвалидов.</t>
  </si>
  <si>
    <t>https://prionego.ru/index.php/komissii/sovet-po-delam-invalidov</t>
  </si>
  <si>
    <t>1. Пряжинское районное отделение РОО «Союз карельского народа»</t>
  </si>
  <si>
    <t>Бармина Нина Петровна</t>
  </si>
  <si>
    <t>2. Карельская региональная общественная организация «Дом карельского языка»</t>
  </si>
  <si>
    <t>Попова Любовь Ивановна</t>
  </si>
  <si>
    <t>3. Местная общественная организация Пряжинского национального муниципального района «Святозерские корни» по возрождению, сохранению и развитию культуры карелов-людиков</t>
  </si>
  <si>
    <t>Абрамов Владимир Алексевиич</t>
  </si>
  <si>
    <t>4. Местная общественная организация Пряжинского национального муниципального района поддержки молодежи и коренных народов «Нуорус Вяги» («Молодость и сила»)</t>
  </si>
  <si>
    <t>5. Фонд содействия развитию гражданских инициатив Пряжинского района «Мельница»</t>
  </si>
  <si>
    <t>Ефремова Екатерина Павловна</t>
  </si>
  <si>
    <t>6. Фонд поддержки и развития Пряжинского района «Вместе»</t>
  </si>
  <si>
    <t>Хребтова Светлана Геннадьевна</t>
  </si>
  <si>
    <t>7. Общественный фонд поддержки карельского культурного наследия Республики Карелия</t>
  </si>
  <si>
    <t>Калмыкова Надежда Викторовна</t>
  </si>
  <si>
    <t>8. Местная общественная организация "Коромысло"</t>
  </si>
  <si>
    <t>Волков Роман Алексеевич</t>
  </si>
  <si>
    <t>9. АНО "Kodikas kylä"</t>
  </si>
  <si>
    <t>Лозовская Полина Леонидовна</t>
  </si>
  <si>
    <t>10. КРОО "Наш дом"</t>
  </si>
  <si>
    <t>Васильева Татьяна Анатольевна</t>
  </si>
  <si>
    <t>11. Совет женщин Пряжинского района Карельского Отделения Союза женщин России</t>
  </si>
  <si>
    <t>Ермолаева Раиса Михайловна</t>
  </si>
  <si>
    <t>пгт. Пряжа, ул.Советская 87 “а”</t>
  </si>
  <si>
    <t>12. АНО «Кузница»</t>
  </si>
  <si>
    <t>Федулин Даниил Александрович</t>
  </si>
  <si>
    <t>п.Сяпся, ул.Ягодная, д. 11, кв.4; тел.: 89114158672</t>
  </si>
  <si>
    <t>1. Местная религиозная организация православный Приход храма Покрова Богородицы п. Пряжа Петрозаводской и Карельской Епархии Русской Православной Церкви (Московский Патриархат)</t>
  </si>
  <si>
    <t>Иерей Константин Владимирович Кукушкин - настоятель храма</t>
  </si>
  <si>
    <t>89114127047; pokrov-karelia@yandex.ru</t>
  </si>
  <si>
    <t>2. Местная религиозная организация православный Приход храма святителя Николая п. Эссойла Пряжинского района Петрозаводской и Карильской Епархии Русской Православной Церкви (Московский Патриархат)</t>
  </si>
  <si>
    <t>отец Сергей Теплоухов - настоятель храма</t>
  </si>
  <si>
    <t>3. Местная религиозная организация православный Приход храма Пророка Илии с. Ведлозеро Петрозаводской и Карельской Епархии Русской Православной Церкви (Московский Патриархат)</t>
  </si>
  <si>
    <t>Николаева Александра Ивановна -церковный староста</t>
  </si>
  <si>
    <t>4. Местная религиозная организация православный Приход храма Пророка Илии с. Святозеро Пряжинского района Петрозаводской и Карельской Епархии Русской Православной Церкви (Московский Патриархат)</t>
  </si>
  <si>
    <t>Мельникова Евдокия Васильевна Пшенников Александр Саматович - староста церкви</t>
  </si>
  <si>
    <t>89212216432 ; 89114249347</t>
  </si>
  <si>
    <t>5. Местная религиозная организация православный Приход храма Архистратига Михаила пос. Чална Пряжинского района Петрозаводской и Карельской Епархии Русской Православной Церкви (Московский Патриархат)</t>
  </si>
  <si>
    <t>отец  Геннадий Кузькин - настоятель</t>
  </si>
  <si>
    <t>6. Местная религиозная организация Евангелическо-лютеранский приход «Святой Троицы» п. Чална</t>
  </si>
  <si>
    <t>Сюгияйнен Иван Вяйнович (Шашина Нина Петровна -  88145645080); пастор Рудой Антон Владимирович председатель приходского Совета</t>
  </si>
  <si>
    <t>7. Местная религиозная организация Соддерский Евангелическо-лютеранский приход</t>
  </si>
  <si>
    <t>Сидоренко Федор Геннадьевич - настоятель прихода</t>
  </si>
  <si>
    <t>88145633022, 89215282208; tigris15@mail.ru</t>
  </si>
  <si>
    <t>8. Эссойльская поместная церковь Христиан Веры Евангельской Пятидесятников «Новая жизнь»</t>
  </si>
  <si>
    <t>Шестипалов Александр Анатольевич - пастор Церкви</t>
  </si>
  <si>
    <t>88145633858, 89116628619; essoyla@yandex.ru</t>
  </si>
  <si>
    <t>9. Ведлозерская церковь Христиан Веры Евангельской Пятидесятников</t>
  </si>
  <si>
    <t>Егоров Михаил Алексеевич - пастор Церкви</t>
  </si>
  <si>
    <t xml:space="preserve">Отдел образования и социальной политики Администрации Пряжинского национального муниципального района </t>
  </si>
  <si>
    <t>rono.73@mail.ru ; 8 (814 56)  3-12-58</t>
  </si>
  <si>
    <t>Неделя детской книги</t>
  </si>
  <si>
    <t>30.03.-24.04.2026</t>
  </si>
  <si>
    <t>Творческий час "Народы России", мастер-класс "Народные костюмы" и выставка творческих работ "Хоровод дружбы"</t>
  </si>
  <si>
    <t>Пряжинская центральная библиотека п. Эссойла, Бабинцева А.А., Шиманчик В.М.</t>
  </si>
  <si>
    <t>"Народы России"</t>
  </si>
  <si>
    <t>30.03.-12.04.2026</t>
  </si>
  <si>
    <t xml:space="preserve">Интерактивная викторина </t>
  </si>
  <si>
    <t>Сяпсинская сельская библиотека, Степанова Н.А.</t>
  </si>
  <si>
    <t>"Медведь - один из символов России"</t>
  </si>
  <si>
    <t xml:space="preserve">Познавательный час с мастер-классом </t>
  </si>
  <si>
    <t>Интерактивная викторина</t>
  </si>
  <si>
    <t xml:space="preserve">Проведение интерактивной викторины для учеников школы </t>
  </si>
  <si>
    <t xml:space="preserve">Читаем сказки народов России </t>
  </si>
  <si>
    <t xml:space="preserve">Знакомство с народным творчеством разных народов нашей Родины для детей </t>
  </si>
  <si>
    <t>МКУ "Пряжинская городская библиотека", директор Снегирева Е.Е., тел.: 88145631284</t>
  </si>
  <si>
    <t>Игровая программа "Игры народов России"</t>
  </si>
  <si>
    <t>Юные участники не только активно осваивали народные игры, но и получили уникальную возможность познакомиться с богатыми традициями, ремеслами и музыкальным наследием народов, проживающих на территории нашей страны</t>
  </si>
  <si>
    <t>Чалнинская сельская библиотека, Веролайнен Ю.В.</t>
  </si>
  <si>
    <t>Площадка Международной культурно-просветительской акции "Славянский диктант"</t>
  </si>
  <si>
    <t>Главная цель акции - популяризация богатого наследия славянских народов, укрепление взаимопонимания и развитие плодотворного сотрудничества в рамках славянского мира. Участникам предстояло ответить на 25 вопросов, охватывающих историю письменности, творчество классиков и другие важные темы, чтобы продемонстрировать свои знания</t>
  </si>
  <si>
    <t>Чалнинская сельская библиотека, Веролайнен Ю.В., Варшутина Е.И.</t>
  </si>
  <si>
    <t>Акция "Библионочь"</t>
  </si>
  <si>
    <t>Акция, познавательный час "Сказки народов России" (для второго класса)</t>
  </si>
  <si>
    <t>Литературно-спортивное мероприятие в предверии "Библионочь - 2026"</t>
  </si>
  <si>
    <t>Громкие чтения сказок народов России</t>
  </si>
  <si>
    <t>Ведлозерская сельская библиотека, Захарова А.Н.</t>
  </si>
  <si>
    <t>"Бабушкин сундук: секреты карельского быта"</t>
  </si>
  <si>
    <t xml:space="preserve">Традиции и уклад жизни карельского народа </t>
  </si>
  <si>
    <t>Матросская сельская библиотека, Власова Л.В.</t>
  </si>
  <si>
    <t>"Сколько разных нас живет в стране по имени Россия"</t>
  </si>
  <si>
    <t>Мероприятие для учащихся 2-ых классов в рамках "Библионочь - 2026", посвященной году Единства народов России. Ребята познакомились с символикой, национальными костюмами и национальными блюдами самых многочисленных народов России</t>
  </si>
  <si>
    <t>Библионочь - 2026: "Единство народа - сила России"</t>
  </si>
  <si>
    <t xml:space="preserve">Мероприятия </t>
  </si>
  <si>
    <t>"Кухня народов России"</t>
  </si>
  <si>
    <t xml:space="preserve">Презентация </t>
  </si>
  <si>
    <t>"Путешествие по сказочной России"</t>
  </si>
  <si>
    <t>Познавательное путешествие, знакомство со сказками разных регионов России, чтение сказок, отличия и сходства</t>
  </si>
  <si>
    <t>День коренных народов России для ребят 2-ых классов</t>
  </si>
  <si>
    <t>Путешествие по сказкам малочисленных народов Кавказа, крайнего Севера, Сибири, Ленинградской области. Книжная выставка</t>
  </si>
  <si>
    <t>Чтение сказки "Гуси-лебеди" с дальнейшим погружением в игру "Гуси-лебеди"</t>
  </si>
  <si>
    <t>Ребята из младшей группы детского сада познакомились с русской народной сказкой</t>
  </si>
  <si>
    <t>Праздничный митинг "Мир! Труд! Май!"</t>
  </si>
  <si>
    <t>Торжественный митинг на площади перед ДК, где были отмечены люди , которые участвуют в общественной жизни поселения, а также было организовано выступление творческих коллективов</t>
  </si>
  <si>
    <t>МКУ "Этно-культурный центр "КИЕЛЕН КИРЬЮ", директор Игнатькова Арина Николаевна, тел.: 88145633660</t>
  </si>
  <si>
    <t>Праздничный квиз "Русская душа"</t>
  </si>
  <si>
    <t xml:space="preserve">Командное соревнование на знание русских традиций </t>
  </si>
  <si>
    <t>Эстафета, посвященная 81-й годовщине Победы в ВОВ</t>
  </si>
  <si>
    <t>Организация награждения участников эстафеты</t>
  </si>
  <si>
    <t>МБУ "Пряжинский ЦДиТ". директор Анисимова Анастасия Геннадьевна, тел.: 88145631205</t>
  </si>
  <si>
    <t>Игровая программа "Ковер дружбы"</t>
  </si>
  <si>
    <t>Игровая программа для детей (игры народов мира)</t>
  </si>
  <si>
    <t>Интерактивная программа, посвященная Дню защиты детей</t>
  </si>
  <si>
    <t>Интерактивная программа для детей</t>
  </si>
  <si>
    <t>"Дружба и братство дороже богатства"</t>
  </si>
  <si>
    <t>Знакомство с народными играми разных российских народов</t>
  </si>
  <si>
    <t>Игровая программа "Наша Родина - Россия"</t>
  </si>
  <si>
    <t>Игровая программа для детей, посвященная Дню России</t>
  </si>
  <si>
    <t>Игровая программа "Путешествие по России"</t>
  </si>
  <si>
    <t>Познавательно-игровая программа под названием "В поисках символов России"</t>
  </si>
  <si>
    <t>Ребята знакомились с нашей культурой и историей, выполняя задания, связанные с самыми разными символами, олицетворяющими Россию</t>
  </si>
  <si>
    <t>Концертная программа в с. Ведлозеро "День березки"</t>
  </si>
  <si>
    <t>Праздничная концертная программа с участием творческих коллективов ЭКЦ, посвященная Дню России</t>
  </si>
  <si>
    <t>Праздник "Березка"</t>
  </si>
  <si>
    <t xml:space="preserve">Большая концертная программа, посвященная празднованию Дня села, приуроченного ко Дню единства </t>
  </si>
  <si>
    <t>МКУ "Ведлозерский СДК", директор Иванова О.Ф., тел.: 89214520808</t>
  </si>
  <si>
    <t>"Русь, Россия - родина моя"</t>
  </si>
  <si>
    <t>Викторина для детей</t>
  </si>
  <si>
    <t>"Обрядовые тряпичные куклы"</t>
  </si>
  <si>
    <t>Дошкольникам о Карелии</t>
  </si>
  <si>
    <t>Пряжинская центральная библиотека п. Эссойла, Бабинцева А.А.</t>
  </si>
  <si>
    <t>"В гостях у сказок" (1-2 классы)</t>
  </si>
  <si>
    <t>Игровая программа, во время которой ребята преодолевают препятствия с героями русских народных сказок</t>
  </si>
  <si>
    <t>"В гостях у сказок" (3-4 классы)</t>
  </si>
  <si>
    <t>Презентация книги "Словарь наименований ливвиковских деревень"</t>
  </si>
  <si>
    <t>Презентация книги</t>
  </si>
  <si>
    <t>МБУ "Этнокультурный центр ПНМР", и.о. директора Сеппянен Т.П., тел.: 88145631171</t>
  </si>
  <si>
    <t>Участие в ежегодном диктанте на карельском языке</t>
  </si>
  <si>
    <t>Диктант</t>
  </si>
  <si>
    <t>"В гостях у сказок" (старшая группа д/с)</t>
  </si>
  <si>
    <t>Литературная гостиная "Бесёдайне. Без прошлого нет будущего"</t>
  </si>
  <si>
    <t>Гостиная в карельском центре, читали поговорки, отгадывали загадки на карельском языке</t>
  </si>
  <si>
    <t>МКУ "Святозерский СДК", директор Никитина Т.М.</t>
  </si>
  <si>
    <t>"Сказки родной Карелии"</t>
  </si>
  <si>
    <t>Познавательный рассказ об особенностях сказок нашего региона</t>
  </si>
  <si>
    <t xml:space="preserve">Диктант на карельском языке </t>
  </si>
  <si>
    <t>МКУК "Крошнозерский ЦДиТ", директор Елисеева Г.А., тел.: 88145638108</t>
  </si>
  <si>
    <t>"Куклы в народных костюмах"</t>
  </si>
  <si>
    <t>Выставка частной коллекции Пономаревой Л.Н.</t>
  </si>
  <si>
    <t>Конкурс знатоков карельского языка "Yhteh sobuh - Вместе и дружно"</t>
  </si>
  <si>
    <t>Конкурс</t>
  </si>
  <si>
    <t>Районная викторина знатоков карельского языка и культуры</t>
  </si>
  <si>
    <t xml:space="preserve">Принимали участие в викторине </t>
  </si>
  <si>
    <t>Межрайонный фестиваль карельской поэзии "Карамельки"</t>
  </si>
  <si>
    <t>Пряжинская центральная библиотека п. Эссойла, Шиманчик В.М., Бабинцева А.А.</t>
  </si>
  <si>
    <t>День карелов-людиков</t>
  </si>
  <si>
    <t>Праздничное мероприятие, посвященное карелам-людикам</t>
  </si>
  <si>
    <t>"Живые буквы"</t>
  </si>
  <si>
    <t xml:space="preserve">Познавательный час для детей в День славянской письменности и культуры, рассказ о святых равноапостальных Кирилле и Мефодии, знакомство с азбуками - Глаголицей и Кириллией </t>
  </si>
  <si>
    <t>"Приключения двух Антонио"</t>
  </si>
  <si>
    <t xml:space="preserve">Интерактивная программа от артиста Мариинского театра. на которой зрители познакомились с музыкальными инструментами народов мира </t>
  </si>
  <si>
    <t>Познавательное мероприятие для младших школьников "Традиционный древне-карельский костюм. Какой он?"</t>
  </si>
  <si>
    <t>Познавательное мероприятие для детей из летнего пришкольного лагеря</t>
  </si>
  <si>
    <t xml:space="preserve">Мастер-класс по карельской выпечке </t>
  </si>
  <si>
    <t xml:space="preserve">Мастер-класс для туристов </t>
  </si>
  <si>
    <t>Экскурсия и мастер-класс</t>
  </si>
  <si>
    <t xml:space="preserve">Экскурсия по ЭКЦ и мастер-класс по карельской выпечки для туристов из Москвы. </t>
  </si>
  <si>
    <t>"Терроризм - угроза для человека и государства"</t>
  </si>
  <si>
    <t>03.06.-30.06.2026</t>
  </si>
  <si>
    <t>Информационный стенд</t>
  </si>
  <si>
    <t>Серия мастер-классов "Песни военных лет"</t>
  </si>
  <si>
    <t>Мастер-класс для учащихся Пряжинской СОШ</t>
  </si>
  <si>
    <t xml:space="preserve">"81 книга о войне" </t>
  </si>
  <si>
    <t xml:space="preserve">Апрель-май </t>
  </si>
  <si>
    <t xml:space="preserve">Книжная выставка-презентация книг о войне </t>
  </si>
  <si>
    <t>"Читаем детям о войне"</t>
  </si>
  <si>
    <t xml:space="preserve">Книжная выставка и громкие чтния для учащихся младших классов </t>
  </si>
  <si>
    <t>"В мире много сказок"</t>
  </si>
  <si>
    <t>Интерактивная игра для детей</t>
  </si>
  <si>
    <t>Святозерская сельская библиотека, Суримеева Н.А.</t>
  </si>
  <si>
    <t>Православный час "Пасхальный декор"</t>
  </si>
  <si>
    <t>05.04.-09.04.2026</t>
  </si>
  <si>
    <t>Ребята познакомились с традиционными символами Пасхи: вербой, расписными яйцами и куличами. После познавательной части, дети с энтузиазмом приступили к созданию праздничной поделки, которая украсит их пасхальный стол</t>
  </si>
  <si>
    <t>"Космические просторы"</t>
  </si>
  <si>
    <t>06.04.-12.04.2026</t>
  </si>
  <si>
    <t>Познавательная выставка - задание ко Дню космонавтики</t>
  </si>
  <si>
    <t>Концерт "Karelian Art-Orchestra" оркестр русских народных инструментов</t>
  </si>
  <si>
    <t xml:space="preserve">От традиционной русской и карельской музыки - до мировых хитов в яркой аранжировке для народных инструментов </t>
  </si>
  <si>
    <t>Экскурсия "Это было: из истории финской оккупации"</t>
  </si>
  <si>
    <t>Экскурсия для туристов</t>
  </si>
  <si>
    <t>Библиосумерки "Сказочное единство народов"</t>
  </si>
  <si>
    <t xml:space="preserve">Дети с неподдельным интересом и азартом погрузились в мир волшебства, участвуя в увлекательных конкурсах. Они с легкостью угадывали героев из сказок, подбирали "волшебные слова", собирали сюжеты по порядку, разгадывали содержимое таинственной шкатулки и исправляли сказочные ошибки </t>
  </si>
  <si>
    <t>Библионочь "Книги, традиции, творчество"</t>
  </si>
  <si>
    <t>В рамках Всероссийской акции мы провели познавательный мастер-класс, посвященный самым узнаваемым русским росписям и получили массу положительных эмоций</t>
  </si>
  <si>
    <t>Онлайн-акция "Окна победы"</t>
  </si>
  <si>
    <t>17.04.-07.05.2026</t>
  </si>
  <si>
    <t>Онлайн-акция</t>
  </si>
  <si>
    <t xml:space="preserve">Урок мужества </t>
  </si>
  <si>
    <t xml:space="preserve">Урок мужества со школьниками </t>
  </si>
  <si>
    <t>Квиз "Великая Победа"</t>
  </si>
  <si>
    <t xml:space="preserve">Ребята отвечали на непростые вопросы квиза, разгадывали загадки про военные годы, собирали хронику событий по кусочкам, как пазл. Было видно, как они втягиваются в игру, совещаются, спорят, радуются, когда отгадывают правильно. </t>
  </si>
  <si>
    <t>Чалнинская сельская библиотека, Веролайен Ю.В.</t>
  </si>
  <si>
    <t>Площадка написания "Диктант Победы"</t>
  </si>
  <si>
    <t>Всероссийская историческая акция, посвященная героическим событиям ВОВ.</t>
  </si>
  <si>
    <t>Конкурс чтецов "Во имя Победы"</t>
  </si>
  <si>
    <t>Конкурс чтецов собрал талантливых ребят 4-9 классов. Каждый участник вложил душу в каждое слово</t>
  </si>
  <si>
    <t>Громкие чтения в рамках акции "Читаем детям о войне"</t>
  </si>
  <si>
    <t>Учащиеся школы познакомились с произведениями о ВОВ</t>
  </si>
  <si>
    <t>Урок мужества со школьниками</t>
  </si>
  <si>
    <t>Акция "Открытка Победы"</t>
  </si>
  <si>
    <t>В рамках акции состоялась встреча с учениками 1-ого класса, ребята с интересом погрузились в историю великого праздника, узнали о героях, которые сражались за мирное небо, и о том, как каждый приближал долгожданный День Победы.</t>
  </si>
  <si>
    <t xml:space="preserve">Юбилейный концерт, посвященный 70-летию Совхоза Ведлозерский </t>
  </si>
  <si>
    <t>Торжественный концерт с награждением</t>
  </si>
  <si>
    <t>"Дети рисуют Победу!"</t>
  </si>
  <si>
    <t>Выставка рисунков обучающихся МБУ ДО "НДШИ им. В.Л. Калаберды" и фотозона, посвященная 81-й годовщине ВОВ</t>
  </si>
  <si>
    <t>Выставка "О войне рассказано не все"</t>
  </si>
  <si>
    <t>01.05.-24.05.2026</t>
  </si>
  <si>
    <t>Украшение окон в ДК</t>
  </si>
  <si>
    <t>Торжественный митинг возле нового мемориального объекта Пряжи "Памятник прокурору" в память об Алескее Гумбарове</t>
  </si>
  <si>
    <t>Встреча, посвященная 81-й годовщине ВОВ "Память не стереть!"</t>
  </si>
  <si>
    <t>Встреча-концерт для ветеранов и детей войны</t>
  </si>
  <si>
    <t>Громкие чтения в рамках акции "Читаем детям о войне" и мастер-класс "Голубь мира"</t>
  </si>
  <si>
    <t>В рамках акции прочитали рассказ о юном герое Вите Черевичкине. Ребята узнали о его отважном подвиге, который стал возможен благодаря верным голубям. В завершении мероприятия мы провели мастер-класс</t>
  </si>
  <si>
    <t>"Расскажем стихами о войне"</t>
  </si>
  <si>
    <t xml:space="preserve">Литературная гостиная для учеников 2-ых классов </t>
  </si>
  <si>
    <t>Премьера театральной постановки "Живые истории"</t>
  </si>
  <si>
    <t>Состоялась премьера новой театральной постановки нашего разговорноо клуба "Живые истории", приуроченной к светлому празднику Дню победы</t>
  </si>
  <si>
    <t>"Встреча поколений"</t>
  </si>
  <si>
    <t>Встреча для детей из центра "Солнечный" с ребенком войны</t>
  </si>
  <si>
    <t>"Стихами о войне"</t>
  </si>
  <si>
    <t>Поэтический час для учеников 6-ых классов</t>
  </si>
  <si>
    <t>"Азбука Победы"</t>
  </si>
  <si>
    <t>Участие во Всероссийской акции "Георгиевская ленточка"</t>
  </si>
  <si>
    <t>"Спасибо, Вам, что мы войны не знали"</t>
  </si>
  <si>
    <t>"Коробка Доброты"</t>
  </si>
  <si>
    <t>Акция-помощь пожилым людям (открытки, сладости к празднику 9 мая)</t>
  </si>
  <si>
    <t>Акция "Помним"</t>
  </si>
  <si>
    <t>Изготовление открыток для детей войны</t>
  </si>
  <si>
    <t>Встреча с детьми войны</t>
  </si>
  <si>
    <t>Встреча</t>
  </si>
  <si>
    <t>Праздничный концерт "Победный май - священная весна"</t>
  </si>
  <si>
    <t>Концертная программа, посвященная Дню Победы</t>
  </si>
  <si>
    <t>Экскурсия в ЭКЦ и на "Высота 168,5" для туристов из Пскова</t>
  </si>
  <si>
    <t>Митинг, посвященный 81-й годовщине ВОВ</t>
  </si>
  <si>
    <t>Праздничный концерт "Код Победы"</t>
  </si>
  <si>
    <t>Концерт, посвященная 81-й годовщине Победы в ВОВ</t>
  </si>
  <si>
    <t>Поздравительный открытый микрофон "Песни Победы"</t>
  </si>
  <si>
    <t>Мероприятие, посвященное празднованию Дня Победы</t>
  </si>
  <si>
    <t>Муниципальный опорный центр дополнительного образования Пряжинского района, руководитель Ильюткина С.Д., тел.: 88145631553</t>
  </si>
  <si>
    <t>Торжественный митинг, посвященный 81-годовщине в ВОВ (п. Соддер)</t>
  </si>
  <si>
    <t>Праздничный митинг у памятника войнам, погибшим в годы ВОВ в п. Соддер</t>
  </si>
  <si>
    <t>Торжественный митинг, посвященный 81-годовщине в ВОВ (п. Новые Пески)</t>
  </si>
  <si>
    <t>Праздничный митинг у памятника войнам. погибшим в годы ВОВ в п. Новые Пески</t>
  </si>
  <si>
    <t>Торжественный митинг "Живет Победа в поколениях"</t>
  </si>
  <si>
    <t>Торжественный митинг у Обелиска, посвященный Великой Победе в ВОВ в п. Эссойла</t>
  </si>
  <si>
    <t>Праздничный концерт "Весна. Победа. Память"</t>
  </si>
  <si>
    <t>Пазничный концерт, посвященный 81-й годовщине в ВОВ</t>
  </si>
  <si>
    <t>Торжественный митинг на Кургане Славы (с. Святозеро)</t>
  </si>
  <si>
    <t>"Минувших дней святая память"</t>
  </si>
  <si>
    <t>"Велопробег - вдоль линии обороны"</t>
  </si>
  <si>
    <t xml:space="preserve">Традиционный велопробег </t>
  </si>
  <si>
    <t>"Память вечно жива"</t>
  </si>
  <si>
    <t>Митинг и шествие "Бессмертного полка"</t>
  </si>
  <si>
    <t>Библиоплощадка "Мы помним"</t>
  </si>
  <si>
    <t>Для жителей и гостей поселка были подготовлены информационные буклеты, посвященные главному символу праздника - Георгиевской ленточке, а также буклеты о ключевых сражениях ВОВ с иллюстрациями юных художников. Кроме того, ребята могли принять участие в мастер-классе по изготовлению памятных магнитиков</t>
  </si>
  <si>
    <t>"Помнить, чтобы жить!"</t>
  </si>
  <si>
    <t>"Война. Победа. Память"</t>
  </si>
  <si>
    <t>"Победный май"</t>
  </si>
  <si>
    <t xml:space="preserve">Митинг на Кургане Славы </t>
  </si>
  <si>
    <t>"Два парада - одна Победа"</t>
  </si>
  <si>
    <t>Рассказ о параде Победы для детей из детского сада</t>
  </si>
  <si>
    <t>Экскурсия на "Высота 168,5"</t>
  </si>
  <si>
    <t>Участники экспедиции "Непокоренные-2026"</t>
  </si>
  <si>
    <t>Экологическая игра - викторина</t>
  </si>
  <si>
    <t xml:space="preserve">Экологическая игра - викторина в детском саду </t>
  </si>
  <si>
    <t xml:space="preserve">Экскурсия для туристов </t>
  </si>
  <si>
    <t>"Я люблю тебя Россия"</t>
  </si>
  <si>
    <t>Книжная выставка ко Дню России</t>
  </si>
  <si>
    <t xml:space="preserve">"Край карельский - край любимый" </t>
  </si>
  <si>
    <t xml:space="preserve">Книжная выставка ко Дню республики </t>
  </si>
  <si>
    <t>"В гостях у сказки"</t>
  </si>
  <si>
    <t>Игровая программа на День защиты детей</t>
  </si>
  <si>
    <t>В нашем центре побывали кадеты Президентского кадетского училища из Петрозаводска и передали в дар уникальный документ - оригинал письма подруги разведчицы Евдокии Сергеевой. Письмо с рассказом о юности отважной разведчицы и вырезка из старой газеты со статьей о ее подвиге раньше хранилась в Крошнозерской школе, а теперь эти документы найдут достойное место в нашей экспозиции.</t>
  </si>
  <si>
    <t>"Забыть - не дано"</t>
  </si>
  <si>
    <t>Презентация книги С.Н. Козловой</t>
  </si>
  <si>
    <t>"В поисках Сампо"</t>
  </si>
  <si>
    <t>"Сказочное Лукоморье"</t>
  </si>
  <si>
    <t>Интерактивная игра по сказкам А.С. Пушкина для ребят из спортивного лагеря (начальная школа)</t>
  </si>
  <si>
    <t>Интерактивная игра "Моя Карелия"</t>
  </si>
  <si>
    <t>Игра ко Дню Карелии для школьников</t>
  </si>
  <si>
    <t>Информационный стенд и игра ко Дню России</t>
  </si>
  <si>
    <t>"Российский Триколор"</t>
  </si>
  <si>
    <t>"Россия - Родина моя"</t>
  </si>
  <si>
    <t>"День памяти и скорби"</t>
  </si>
  <si>
    <t>Митинг и тематическая выставка</t>
  </si>
  <si>
    <t>Акция "Минута молчания"</t>
  </si>
  <si>
    <t>Мастер-класс "Цветы Памяти"</t>
  </si>
  <si>
    <t>Ребята своими руками создали нежные цветы из синельной проволоки, которые затем возложили у братской могилы</t>
  </si>
  <si>
    <t>"Тревожный рассвет 41-го года"</t>
  </si>
  <si>
    <t>Сбор гуманитарной помощи в помощь СВО</t>
  </si>
  <si>
    <t>"Всёдля фронта, всё для Победы"</t>
  </si>
  <si>
    <t>Пошив и вязание для воинов и госпиталей. сбор гуманитарной помощи, изготовление антидроновых сетей и т.д.</t>
  </si>
  <si>
    <t>МКУ "Святозерский СДК", директор Никитина Т.М., сообщество с. Святозеро</t>
  </si>
  <si>
    <t>"Помогаем СВОим"</t>
  </si>
  <si>
    <t>Изготовление и продажа пирогов, вырученные средства отправляем на нужды СВО</t>
  </si>
  <si>
    <t>Сяпсинская сельская библиотека</t>
  </si>
  <si>
    <t>"Солдату на СВО"</t>
  </si>
  <si>
    <t>Сбор посылок</t>
  </si>
  <si>
    <t xml:space="preserve">Выступление фронтовой концертной бригады "За мирное небо" на форуме волонтеров в г. Петрозаводск </t>
  </si>
  <si>
    <t xml:space="preserve">Выступление на форуме волонтеров </t>
  </si>
  <si>
    <t>Выступление фронтовой концертной бригады "За мирное небо" в зоне СВО (ДНР, ЛНР, Курская, Белгородская, Воронежская области)</t>
  </si>
  <si>
    <t>04.06.-09.06.2026</t>
  </si>
  <si>
    <t xml:space="preserve">Выступление в госпиталях, в пунктах ПВР, перед воинами </t>
  </si>
  <si>
    <t>V</t>
  </si>
  <si>
    <t>На официальной странице Этнокультурного центра Пряжинского национального муниципального района в "ВКонтакте" и в "Max"</t>
  </si>
  <si>
    <t xml:space="preserve">Еженедельные публикации </t>
  </si>
  <si>
    <t>https://vk.ru/elamakeskus?w=wall-41495907_5104; https://vk.ru/elamakeskus?w=wall-41495907_5129; https://vk.ru/elamakeskus?w=wall-41495907_5130; https://vk.ru/elamakeskus?w=wall-41495907_5134; https://vk.ru/elamakeskus?w=wall-41495907_5148; https://vk.ru/elamakeskus?w=wall-41495907_5165; https://vk.ru/elamakeskus?w=wall-41495907_5167; https://vk.ru/elamakeskus?w=wall-41495907_5178; https://vk.ru/elamakeskus?w=wall-18479843_4069; https://vk.ru/elamakeskus?w=wall-41495907_5184; https://vk.ru/elamakeskus?w=wall-41495907_5208; https://vk.ru/elamakeskus?w=wall-41495907_5206; https://vk.ru/elamakeskus?w=wall-41495907_5226</t>
  </si>
  <si>
    <t>Viestit - Karjala</t>
  </si>
  <si>
    <t>Выпуск от 29.04.2026</t>
  </si>
  <si>
    <t>https://vk.ru/elamakeskus?w=wall-48634186_19924</t>
  </si>
  <si>
    <t>Выпуск от 12.05.2026</t>
  </si>
  <si>
    <t>Премьера "Живые истории"</t>
  </si>
  <si>
    <t>Выпуск от 09.06.2026</t>
  </si>
  <si>
    <t>https://vk.ru/elamakeskus?w=wall-48634186_20139</t>
  </si>
  <si>
    <t>Выпуск от 21.06.2026</t>
  </si>
  <si>
    <t xml:space="preserve">https://vk.ru/elamakeskus?w=wall-48634186_20178 </t>
  </si>
  <si>
    <t>На официальной странице МКУ "Ведлозерский СДК" в "ВКонтакте"</t>
  </si>
  <si>
    <t>https://vk.com/wall-195725260_1989; https://vk.com/wall-195725260_1990; https://vk.com/wall-195725260_2000; https://vk.com/wall-195725260_2008; https://vk.com/wall-195725260_2012; https://vk.com/wall-195725260_2021; https://vk.com/wall-195725260_2026</t>
  </si>
  <si>
    <t>На официальной странице МБУ "Пряжинский ЦДиТ" в "ВКонтакте"</t>
  </si>
  <si>
    <t>https://vk.com/wall-78394033_10657; https://vk.com/wall-78394033_10716; https://vk.com/wall-78394033_10697; https://vk.com/wall-78394033_10725; https://vk.com/wall-78394033_10742; https://vk.com/wall-78394033_10603; https://vk.com/wall-78394033_10639; https://vk.com/wall-78394033_10637; https://vk.com/wall-78394033_10634; https://vk.com/wall-78394033_10645; https://vk.com/wall-78394033_10652; https://vk.com/wall-78394033_10735</t>
  </si>
  <si>
    <t>На официальной странице МКУК "Крошнозерский ЦДиТ" в "ВКонтакте"</t>
  </si>
  <si>
    <t>https://vk.com/mn_elaigu?z=photo-73879882; https://vk.com/mn_elaigu?z=photo-73879882_457249423%2Fwall-73879882_9943; https://vk.com/mn_elaigu?z=photo-73879882_457249742%2F85f67e4be625ba7868</t>
  </si>
  <si>
    <t>Газета "Oma mua"</t>
  </si>
  <si>
    <t xml:space="preserve">Районная викторина знатоков карельского языка и культуры </t>
  </si>
  <si>
    <t>На официальной странице МКУ "Этно-культурный центр "Киелен Кирью" в "ВКонтакте"</t>
  </si>
  <si>
    <t>https://vk.ru/wall-67297564_10225; https://vk.ru/wall-67297564_10227; https://vk.ru/wall-67297564_10228; https://vk.ru/wall-67297564_10232; https://vk.ru/wall-67297564_10235; https://vk.ru/wall-67297564_10259; https://vk.ru/wall-67297564_10265; https://vk.ru/wall-203751031_5946; https://vk.ru/wall-192000774_1401</t>
  </si>
  <si>
    <t>Газета "Наша жизнь"</t>
  </si>
  <si>
    <t>№ 15 (8151) от 23.04.2026</t>
  </si>
  <si>
    <t>"Двадцать лет волшебства: как в карельском селе рождаются мультфильмы"</t>
  </si>
  <si>
    <t>№ 17 (8153) от 07.05.2026</t>
  </si>
  <si>
    <t>"Забыть не дано: Книга из Карелии, которая заставляет сердце сжиматься, посвященная детям ВОВ"</t>
  </si>
  <si>
    <t>На официальной странице МБУ "Межпоселенческая библиотека Пряжинского национального муниципального района" в "ВКонтакте"</t>
  </si>
  <si>
    <t xml:space="preserve">https://vk.com/club117975793?w=wall-117975793_7401; https://vk.com/club117975793?w=wall-117975793_7504; https://vk.com/club117975793?w=wall-117975793_7542; https://vk.com/wall-90979052_11351; https://vk.com/wall-90979052_11399; https://vk.com/wall-201694613_907; https://vk.com/wall-201694613_912; https://vk.com/wall-201694613_909; https://vk.com/wall-201694613_910; https://vk.com/wall-201694613_935; https://vk.com/wall-201694613_926; https://vk.com/wall-201694613_926; https://mbu-mb.libraries.karelia.ru/news/edinstvo_narodov; https://mbu-mb.libraries.karelia.ru/news/raznie_yaziki_-_odna_dusha; https://vk.com/wall-90979052_11343; https://vk.com/wall-90979052_11340; https://vk.com/wall-90979052_11475; https://vk.com/wall-90979052_11534; https://vk.com/wall-90979052_11536; https://vk.com/club117975793?w=wall-117975793_7407; https://vk.com/club117975793?w=wall-117975793_7421; https://vk.com/club117975793?w=wall-106120424_4345; https://vk.com/club117975793?w=wall-117975793_7455; https://vk.com/club117975793?w=wall-117975793_7455; https://vk.com/club117975793?w=wall-106120424_4395; https://vk.com/club117975793?w=wall-117975793_7482; https://vk.com/club117975793?w=wall-117975793_7481; https://vk.com/club117975793?w=wall-117975793_7476; https://vk.com/club117975793?w=wall-117975793_7486; https://vk.com/club117975793?w=wall-117975793_7489; https://vk.com/club117975793?w=wall-117975793_7491; https://vk.com/club117975793?w=wall-117975793_7495; https://vk.com/club117975793?w=wall-117975793_7471; https://vk.com/club117975793?w=wall-117975793_7549; https://vk.com/wall-90979052_11356; https://vk.com/wall-90979052_11366; https://vk.com/wall-90979052_11381; https://vk.com/wall-106120424_4394; https://vk.com/wall-90979052_11429; https://vk.com/wall-90979052_11449; https://vk.com/wall-90979052_11451; https://vk.com/wall-90979052_11470; https://vk.com/wall-90979052_11512; https://vk.com/wall-90979052_11523; https://vk.com/wall-90979052_11523; https://vk.com/wall-90979052_11527; https://vk.com/wall-90979052_11531; https://vk.com/wall-90979052_11547; https://vk.com/wall-90979052_11520; https://vk.com/wall-90979052_11547; https://vk.com/wall-201694613_937; </t>
  </si>
  <si>
    <t>№ 13</t>
  </si>
  <si>
    <t>"Мир единства и традиций: как прошла Неделя детской книги в Чалнинской библиотеке"</t>
  </si>
  <si>
    <t>№ 15</t>
  </si>
  <si>
    <t>"Единство народов - сила России: в библиотеке прошла "Библионочь 2026"</t>
  </si>
  <si>
    <t>№ 11</t>
  </si>
  <si>
    <t>"В гостях у Карельских сказок"</t>
  </si>
  <si>
    <t>№ 12</t>
  </si>
  <si>
    <t>"Магия ласкутка и нитки: дошколята из Эссойлы узнали секреты древних кукол-оберегов"</t>
  </si>
  <si>
    <t>"Библиотечное приключение: как школьники из Эссойлы совершили увлекательное путешествие в Страну Здоровья"</t>
  </si>
  <si>
    <t>№ 18 (14.05.2026 г.)</t>
  </si>
  <si>
    <t>"Сказочная встреча: в Эссойльскую школу приехал детский писатель И. Полуницын"</t>
  </si>
  <si>
    <t>№ 22 (11.06.2026 г.)</t>
  </si>
  <si>
    <t>"Карельская мозаика в библиотеке: День Республики через игры и открытия"</t>
  </si>
  <si>
    <t>№ 9 (09.04.2026 г.)</t>
  </si>
  <si>
    <t>"Неделя детской книги в библиотеке п. Сяпся: праздник чтения и творчества"</t>
  </si>
  <si>
    <t>№ 21</t>
  </si>
  <si>
    <t>"БиблиоДвиж - 2026: п. Сяпся"</t>
  </si>
  <si>
    <t>"Путешествие в прошлое. Школьники из Савинова открыли для себя историю Крошнозера"</t>
  </si>
  <si>
    <t>№ 22</t>
  </si>
  <si>
    <t>Статья на карельском языке об экскурсии в с. Крошнозеро школьников из д. Савиново</t>
  </si>
  <si>
    <t>Постоянные курсы карельского языка с различным уровнем языковой подготовки, с. Ведлозеро</t>
  </si>
  <si>
    <t>3-85</t>
  </si>
  <si>
    <t>КРОО "Дом карельского языка" с. Ведлозеро</t>
  </si>
  <si>
    <t>Любительский театр карелов-людиков "Лемби" с. Святозеро</t>
  </si>
  <si>
    <t>40-70</t>
  </si>
  <si>
    <t>МОО "Святозерские корни" с. Святозеро</t>
  </si>
  <si>
    <t>Олимпиады по родным языкам. Муниципальные и региональные этапы предметных  олимпиад по карельскому языку</t>
  </si>
  <si>
    <t>12-18</t>
  </si>
  <si>
    <t>Образовательные организации Пряжинского района</t>
  </si>
  <si>
    <t>Языковой клуб</t>
  </si>
  <si>
    <t>МБУ "Этнокультурный центр Пряжинского национального муниципального района"</t>
  </si>
  <si>
    <t>8+</t>
  </si>
  <si>
    <t>Образовательные организации района, МБУ "Этнокультурный центр ПНМР", КРОО "Дом карельского языка", МОО "Святозерские корни", МКУК "Крошнозерский ЦДиТ"</t>
  </si>
  <si>
    <t>МКОУ "Ведлозерская СОШ", МКОУ "Чалнинская СОШ", МКОУ "Пряжинская СОШ", МКОУ "Матросская ООШ"</t>
  </si>
  <si>
    <t>МКОУ "Ведлозерская СОШ", МКОУ "Чалнинская СОШ", МКОУ "Пряжинская СОШ", МКОУ "Матросская ООШ", МКОУ "Эссойльская СОШ", МКОУ "Святозерская СОШ"</t>
  </si>
  <si>
    <t>МКОУ "Ведлозерская СОШ", МКОУ "Пряжинская СОШ", МКОУ "Чалнинская СОШ"</t>
  </si>
  <si>
    <t>Ансамбль авторской песни "МЕЙЯН ПАЕ"</t>
  </si>
  <si>
    <t>17-50</t>
  </si>
  <si>
    <t>МБУ "Пряжинский ЦДиТ" пгт Пряжа</t>
  </si>
  <si>
    <t>Театральный коллектив "Рандайне"</t>
  </si>
  <si>
    <t>35-80</t>
  </si>
  <si>
    <t>Детский театральный коллектив "Васильки"</t>
  </si>
  <si>
    <t>6-15</t>
  </si>
  <si>
    <t>МКОУ "Эссойльская СОШ"</t>
  </si>
  <si>
    <t>Театральная студия "Mieli" п. Сяпся</t>
  </si>
  <si>
    <t>8-15</t>
  </si>
  <si>
    <t>МКУ "Этнокультурны центр "КИЕЛЕН КИРЬЮ" п. Эссойла</t>
  </si>
  <si>
    <t>Этнический театр карелов-людиков "Лемби"</t>
  </si>
  <si>
    <t>МКУ "Святозерский сельский дом культуры"</t>
  </si>
  <si>
    <t>Театральный коллектив разговорного клуба</t>
  </si>
  <si>
    <t>10-70</t>
  </si>
  <si>
    <t>МБУ "Этнокультурный центр ПНМР"</t>
  </si>
  <si>
    <t>Ансамбль карельской песни "Рандайне"</t>
  </si>
  <si>
    <t>МБУ "Пряжинский центр досуга и творчества"</t>
  </si>
  <si>
    <t>Коллектив "Койвуйне"</t>
  </si>
  <si>
    <t>17+</t>
  </si>
  <si>
    <t>МКУК "Крошнозерский центр досуга и творчества"</t>
  </si>
  <si>
    <t>Коллектив "Беседайне"</t>
  </si>
  <si>
    <t>16+</t>
  </si>
  <si>
    <t>Этнокультурный центр "Туоми" п. Чална</t>
  </si>
  <si>
    <t>Коллектив "Сямозерье"</t>
  </si>
  <si>
    <t>22+</t>
  </si>
  <si>
    <t>МКУ "Этно-культурный центр "КИЕЛЕН КИРЬЮ"</t>
  </si>
  <si>
    <t>Народный хор "Святозерье"</t>
  </si>
  <si>
    <t>35-72</t>
  </si>
  <si>
    <t>Ансамбль карельской песни "Oma randaine"</t>
  </si>
  <si>
    <t>35-65</t>
  </si>
  <si>
    <t>Мужской вокальный ансамбль "Бедовые ребята"</t>
  </si>
  <si>
    <t>60-70</t>
  </si>
  <si>
    <t>Театральный коллектив "Рампа"</t>
  </si>
  <si>
    <t>10-60</t>
  </si>
  <si>
    <t>Танцевальный коллектив "Ладушки"</t>
  </si>
  <si>
    <t>7-13</t>
  </si>
  <si>
    <t>Танцевальный коллектив "Элегант"</t>
  </si>
  <si>
    <t>55-65</t>
  </si>
  <si>
    <t>Танцевальный коллектив "Феерия"</t>
  </si>
  <si>
    <t>40-50</t>
  </si>
  <si>
    <t>Коллектив "Селяночка"</t>
  </si>
  <si>
    <t>МКУ "Ведлозерский сельский Дом культуры"</t>
  </si>
  <si>
    <t>МКОУ"Пряжинская СОШ" (пгт Пряжа)</t>
  </si>
  <si>
    <t>МКОУ "Ведлозерская СОШ" (с. Ведлозеро)</t>
  </si>
  <si>
    <t>МКОУ "Чалнинская СОШ" (п. Чална)</t>
  </si>
  <si>
    <t>МКОУ "Святозерская ООШ" (с. Святозеро)</t>
  </si>
  <si>
    <t>МКОУ "Эссойльская СОШ" (п. Эссойла)</t>
  </si>
  <si>
    <t>МКОУ "Матросская ООШ" (п. Матросы)</t>
  </si>
  <si>
    <t>1. Местная общественная организация инвалидов Пудожского района</t>
  </si>
  <si>
    <t>Антонова Тамара
Николаевна</t>
  </si>
  <si>
    <t>186150, Республика
Карелия, г. Пудож
Тел.5-14-36, 89214523064</t>
  </si>
  <si>
    <t>2. Пудожское отделение Карельской региональной
общественной организации охотников и рыболовов</t>
  </si>
  <si>
    <t>Кулдашев Владимир Казимович</t>
  </si>
  <si>
    <t>г. Пудож, Маркса, 67-а
921-227 37 73 ;   5 23 62</t>
  </si>
  <si>
    <t>3.Местное отделение Совета ветеранов войны, труда,
правоохранительных органов и Вооруженных Сил Пудожского района Республики
Карелия</t>
  </si>
  <si>
    <t>Фалин Евгений Александрович</t>
  </si>
  <si>
    <t>186150,
Республика Карелия, г. Пудож, ул. Комсомольская, д. 5
89215262570</t>
  </si>
  <si>
    <t>4.Союз женщин Пудожского района</t>
  </si>
  <si>
    <t>Ефремова Наталия Андреевна</t>
  </si>
  <si>
    <t>186150,
Республика Карелия, г. Пудож, ул. Комсомольская, д. 5
89217012445</t>
  </si>
  <si>
    <t>5.Союз Чернобыльцев</t>
  </si>
  <si>
    <t>Вшивков Александр Николаевич</t>
  </si>
  <si>
    <t>г.
Пудож, ул. Карла Маркса, д.38, кв.31
8 921 702 98 85</t>
  </si>
  <si>
    <t>6.Союз 
участников боевых действий на Северном Кавказе</t>
  </si>
  <si>
    <t>Кульбашный Алексей Сергеевич</t>
  </si>
  <si>
    <t>7.Союз ветеранов Афганистана</t>
  </si>
  <si>
    <t>Алешин Виктор Анатольевич</t>
  </si>
  <si>
    <t>8.Местное отделение Карельской Республиканской
общественной организации ветеранов вооруженных сил Российской Федерации
Пудожского муниципального района</t>
  </si>
  <si>
    <t>г.Пудож,
ул. Строителей, д.22, кв.65
89210124671</t>
  </si>
  <si>
    <t>9.Волонтерский отряд «Лига добра»</t>
  </si>
  <si>
    <t>Лымарь Людмила Александровна</t>
  </si>
  <si>
    <t>г.
Пудож ул. Пионерская 21
89214616961</t>
  </si>
  <si>
    <t>10.Союз ветеранов боевых действий</t>
  </si>
  <si>
    <t>Титов Андрей Николаевич</t>
  </si>
  <si>
    <t>11.Некоммерческое
партнерство "Межрегиональный центр культурного и духовного развития
"Онежский Берег"</t>
  </si>
  <si>
    <t>Булышкина Елена Николаевна</t>
  </si>
  <si>
    <t>186150, Республика
Карелия, г. Пудож, ул. Карла Маркса, д. 43
Телефон: 5  11  89</t>
  </si>
  <si>
    <t>12.Карельская региональная общественная организация
по социальной помощи населению "Гармония"</t>
  </si>
  <si>
    <t>Фомина Марина Евгеньевна</t>
  </si>
  <si>
    <t>186150, Республика Карелия, Пудожский р-н, г.
Пудож, ул. Карла Маркса, д. 65А, кв. 2 89215220907</t>
  </si>
  <si>
    <t>13.Карельская региональная общественная организация «Клуб единоборств
«Спарта»</t>
  </si>
  <si>
    <t>Андреев Александр Сергеевич</t>
  </si>
  <si>
    <t>186150, Республика Карелия, г Пудож, ул.
Полевая, д. 88 кв. 1</t>
  </si>
  <si>
    <t>1. Местная религиозная организация православный
Приход храма Введения во храм Пресвятой Богородицы п. Подпорожье Пудожского
района Петрозаводской и Карельской Епархии Русской Православной Церкви
(Московский Патриархат)</t>
  </si>
  <si>
    <t>Розенфельд Александр Александрович - Настоятель</t>
  </si>
  <si>
    <t>186164,
Республика Карелия, Пудожский район, п. Подпорожье, ул. Привокзальная
+7-921-467-09-79</t>
  </si>
  <si>
    <t>2. Местная религиозная организация православный Приход храма Казанской
иконы Божией Матери п. Красноборский Пудожского района Петрозаводской и
Карельской Епархии Русской Православной Церкви (Московский Патриархат)</t>
  </si>
  <si>
    <t>Поляков Алексей Алексеевич</t>
  </si>
  <si>
    <t>186161, Республика Карелия, Пудожский район, п.
Красноборский, ул. Новая д. 4 кв. 18</t>
  </si>
  <si>
    <t>3.Местная религиозная организация православный Приход храма Рождества
Богородицы с. Колодозеро Пудожского района Петрозаводской и Карельской Епархии
Русской Православной Церкви (Московский Патриархат)</t>
  </si>
  <si>
    <t>отец
Лазарь
(Шарапов Сергей Викторович)</t>
  </si>
  <si>
    <t>186174,
Республика Карелия, Пудожский район, д. Усть-Река
89114378485</t>
  </si>
  <si>
    <t>4.Местная религиозная организация православный
Приход храма иконы Божией Матери «Скоропослушница» г. Пудожа Петрозаводской и
Карельской Епархии Русской Православной Церкви (Московский Патриархат)</t>
  </si>
  <si>
    <t>Розенфельд
Александр Александрович - Настоятель</t>
  </si>
  <si>
    <t>186150,
Республика Карелия, г. Пудож, ул.Карла Маркса, д. 77
+7-921-467-09-79</t>
  </si>
  <si>
    <t>5.Местная религиозная организация православный
Приход храма преподобного Антония Сийского п. Шальский Пудожского района
Петрозаводской и Карельской Епархии Русской Православной Церкви (Московский
Патриархат)</t>
  </si>
  <si>
    <t>186167,
Республика Карелия, Пудожский район, п. Шальский, ул. Первомайская, д. 35</t>
  </si>
  <si>
    <t>6.Местная религиозная организация православный
Приход храма преподобного Диодора Юрьегорского д. Куганаволок Пудожского района
Петрозаводской и Карельской Епархии Русской Православной Церкви (Московский
Патриархат)</t>
  </si>
  <si>
    <t>Червяков
Олег
Васильевич - Настоятель</t>
  </si>
  <si>
    <t>186154, Республика Карелия, Пудожский район, д.
Куганаволок, д. 72</t>
  </si>
  <si>
    <t>7.Местная религиозная организация православный
Приход храма преподобного Серафима Саровского г. Пудожа Петрозаводской и
Карельской Епархии Русской Православной Церкви (Московский Патриархат)</t>
  </si>
  <si>
    <t>Николаев
Николай
Ефимович - Настоятель</t>
  </si>
  <si>
    <t>186150,
Республика Карелия, г. Пудож, ул. Комсомольская, д. 4
 5-21-52</t>
  </si>
  <si>
    <t>8.Религиозная организация «Муромский Успенский
Мужской монастырь Петрозаводской и Карельской Епархии Русской Православной
Церкви (Московский Патриархат)»</t>
  </si>
  <si>
    <t>Отец Илия – Настоятель</t>
  </si>
  <si>
    <t>186163, Республика Карелия, Пудожский район, д.
Гакугса</t>
  </si>
  <si>
    <t>9.Храм Александра Невского «Подворье» Муромского
монастыря</t>
  </si>
  <si>
    <t>Иеромонах Илия</t>
  </si>
  <si>
    <t>186150, Республика Карелия, г.Пудож, ул.Пионерская, д.38б.
Тел:5-11-87, 8931 702 26 97</t>
  </si>
  <si>
    <t>10.Религиозная организация Мужской монастырь
"Свято-Ильинская Водлозерская пустынь" Петрозаводской и Карельской
епархии Русской Православной Церкви</t>
  </si>
  <si>
    <t>Отец
Киприан - Настоятель</t>
  </si>
  <si>
    <t>Пудожский,
д. Куганаволок, д.127, кв. 1
 89214507117</t>
  </si>
  <si>
    <t>11.Местная религиозная организация православный
Приход храма Рождества Пресвятой Богородицы пос. Пяльма Пудожского района
Петрозаводской и Карельской Епархии Русской Православной Церкви (Московский
Патриархат)</t>
  </si>
  <si>
    <t>Розенфельд
Александр Александрович Настоятель</t>
  </si>
  <si>
    <t>186168,
Республика Карелия, Пудожский р-он, п. Пяльма, ул. Молодежная, д. 18а
 +7-921-467-09-79</t>
  </si>
  <si>
    <t>12.Церковь Христиан Веры Евангельской г. Пудожа</t>
  </si>
  <si>
    <t>Герасимов Алексей Васильевич</t>
  </si>
  <si>
    <t>186150, г. Пудож, ул. Машакова, д. 26 А</t>
  </si>
  <si>
    <t>13.Церковь Христиан Веры Евангельской
Пятидесятников г. Пудож</t>
  </si>
  <si>
    <t>Шашенко Александр Гаврилович</t>
  </si>
  <si>
    <t>г. Пудож, ул. Садовая д.23, кв. 132</t>
  </si>
  <si>
    <t>Управление по образованию и социаллььно-культурной политики, отдел уравления делами</t>
  </si>
  <si>
    <t>Богданова Марина Алексеевна, заместитель главы администрации; Полканова Анастасия Алексеевна, заместитель начальника отдела управления делами</t>
  </si>
  <si>
    <t>г.Пудож, ул.Ленина,д.90</t>
  </si>
  <si>
    <t>Распоряжение администрации от 13.01.2026 г. № 13 р-П "Об утверждении Плана мероприятий  по реализации Стратегии государственной национальной политики Российской Федерации на период до 2036 года в Пудожском муниципальном районе на 2026г"</t>
  </si>
  <si>
    <t>Распоряжение администрации от 13.01.2026 г. № 14 р-П "Об утверждении Плана мероприятий по социальной и культурной адаптации иностранных граждан, проживающих на территории Пудожского муниципального района на 2026 г."</t>
  </si>
  <si>
    <t>Детская программа "Хоровод весёлых книжек для девчонок и мальчишек"</t>
  </si>
  <si>
    <t>К Международному Дню детской книги</t>
  </si>
  <si>
    <t>Авдеевская  сельская библиотека</t>
  </si>
  <si>
    <t>Библиотечная акция «Книжная радуга детства»</t>
  </si>
  <si>
    <t>Посвящена Международному дню детской книги</t>
  </si>
  <si>
    <t>Шальская сельская библиотека</t>
  </si>
  <si>
    <t>Литературный час ,, Путешествие по русским народным сказкам "</t>
  </si>
  <si>
    <t>Русский фольклор</t>
  </si>
  <si>
    <t>Бочиловская сельская библиотека</t>
  </si>
  <si>
    <t>Интерактивная игра «Загадочный мир космоса»</t>
  </si>
  <si>
    <t>Интерактивная игра, посвященная космосу.</t>
  </si>
  <si>
    <t>ЦРБ</t>
  </si>
  <si>
    <t>Презентация"Пасха радость нам несет»</t>
  </si>
  <si>
    <t>История и традиции праздника Пасхи</t>
  </si>
  <si>
    <t>Пяльмская сельская библиотека</t>
  </si>
  <si>
    <t>Конкурс рисунков ко Дню космонавтики</t>
  </si>
  <si>
    <t>Посвящен Дню космонавтики</t>
  </si>
  <si>
    <t>Игровая программа «Школа юных космонавтов»</t>
  </si>
  <si>
    <t>Посвящена Дню космонавтики</t>
  </si>
  <si>
    <t>Кубовская сельская библиотека</t>
  </si>
  <si>
    <t>Конкурс рисунков «К космическим далям вперёд»</t>
  </si>
  <si>
    <t xml:space="preserve">  День информации  «Первый космонавт планеты»   </t>
  </si>
  <si>
    <t>Посвящен 65-летию полета в космо Ю.А.Гагарина</t>
  </si>
  <si>
    <t>Колодозерская сельская библиотека</t>
  </si>
  <si>
    <t>Мероприятие, посвященное Дню Здоровья</t>
  </si>
  <si>
    <t>Обсуждение вредных привычек: курение, неправильное питание и их негативное влияние на организм. Викторина с вопросами о здоровье.</t>
  </si>
  <si>
    <t>ЦПМСС, учителя трудового обучения</t>
  </si>
  <si>
    <t>Молодёжный форум Стирая границы, посвящённый Году единства народов</t>
  </si>
  <si>
    <t>Форум молодёжи</t>
  </si>
  <si>
    <t>Максимова В.В.</t>
  </si>
  <si>
    <t>Конкурс чтецов "Моя малая Родина"</t>
  </si>
  <si>
    <t>Анкудинова Л.Н.</t>
  </si>
  <si>
    <t>Квиз «Многоликая Россия»</t>
  </si>
  <si>
    <t>Интерактивная игра, посвященная  народам России</t>
  </si>
  <si>
    <t>Литературный вернисаж «Удивительный мир книг»</t>
  </si>
  <si>
    <t>Посвящен Всемирному дню книг и защиты авторского прав</t>
  </si>
  <si>
    <t>Библионочь "Сказки и былины единой семьи"</t>
  </si>
  <si>
    <t>Посвящена Году единства народов России</t>
  </si>
  <si>
    <t>Экологическая игра Поле чудес «Мы знаем и любим природу»</t>
  </si>
  <si>
    <t>К  Всемирному Дню Земли</t>
  </si>
  <si>
    <t>Литературный час "Книга в кадре"</t>
  </si>
  <si>
    <t>Посвящен Всемирному дню книг и  защиты авторского права</t>
  </si>
  <si>
    <t>Экологическая игра «Земля наш дом»</t>
  </si>
  <si>
    <t>Игра по экологии для школьников,посвященная Дню Земли</t>
  </si>
  <si>
    <t>Сенсорное занятие «Кухня дружбы</t>
  </si>
  <si>
    <t>Знакомство с русскими традициями: баня, самовар и ароматы сушек</t>
  </si>
  <si>
    <t>ЦПМСС, педагог-психолог</t>
  </si>
  <si>
    <t>Информационный час «Малые народы большой страны»</t>
  </si>
  <si>
    <t>Посвящено Дню коренных малочисленных народов РФ.</t>
  </si>
  <si>
    <t>Семейный фестиваль "Мы едины: Родина. Семья. Любовь"</t>
  </si>
  <si>
    <t>награждение семей, концертная программа</t>
  </si>
  <si>
    <t>«Азбука дружбы. Богатыри России» — занятие о единстве, дружбе и героизме</t>
  </si>
  <si>
    <t>Ребята отправились в увлекательное путешествие по страницам народных сказаний и познакомились с легендарными героями, которые стали символами мужества и защиты родной земли.</t>
  </si>
  <si>
    <t>ЦПМСС, учитель инд.обучения</t>
  </si>
  <si>
    <t>Квест-игра "Путешествие по России"</t>
  </si>
  <si>
    <t>Мероприятие посвящено Году Единства народов России. Путешествие по станциям с различными заданиями</t>
  </si>
  <si>
    <t>Спортивное мероприятие "Дети, спорт, здоровье"</t>
  </si>
  <si>
    <t>Посвящено Дню защиты детей. Тесты на ловкость, меткость, силу, игра в воздушный баскетбол, участие в развлечении с воздушными шарами.</t>
  </si>
  <si>
    <t>ЦПМСС, учитель физической культуры</t>
  </si>
  <si>
    <t xml:space="preserve">Детская программа " Волшебный  экспресс"    </t>
  </si>
  <si>
    <t>Ко Дню защиты детей</t>
  </si>
  <si>
    <t>Пушкинские чтения</t>
  </si>
  <si>
    <t>Чтение стихов ,викторины, кроссворды ,игры к Пушкинскому дню России</t>
  </si>
  <si>
    <t>Кривецкая сельская библиотека</t>
  </si>
  <si>
    <t>Викторина по сказкам А.С Пушкина "Сказка за сказкой"</t>
  </si>
  <si>
    <t>К Пушкинскому дню России</t>
  </si>
  <si>
    <t>Бочиловская  сельская библиотек</t>
  </si>
  <si>
    <t>Пушкинские чтения «Читаем Пушкина вместе»</t>
  </si>
  <si>
    <t>Конкурс рисунков «У Лукоморья»</t>
  </si>
  <si>
    <t>Литературный вернисаж "Сказок Пушкина чудесное творенье "</t>
  </si>
  <si>
    <t>Красноборская  сельская библиотека</t>
  </si>
  <si>
    <t>Праздничный вечер «Читаем вместе 40 лет»</t>
  </si>
  <si>
    <t>40 лет клубу при библиотек</t>
  </si>
  <si>
    <t>Стеклянская сельская библиотека</t>
  </si>
  <si>
    <t>Литературный час, посвящённый 105-летию со дня рождения русского писателя, поэта Л. И. Лиходеева</t>
  </si>
  <si>
    <t>Знакомство с биографией поэта, его произведениями. Итог- формирование национальной культурной памяти</t>
  </si>
  <si>
    <t>ЦПМСС, воспитатель интерната</t>
  </si>
  <si>
    <t>Мерегиональная акция "Диктант на карельском и вепсском языка"</t>
  </si>
  <si>
    <t>диктант</t>
  </si>
  <si>
    <t>Павленко У.М.</t>
  </si>
  <si>
    <t>Тематическое занятие "Традиции и обычаи карелов"</t>
  </si>
  <si>
    <t>просмотр фильма, обсудение</t>
  </si>
  <si>
    <t>Максимова В.В</t>
  </si>
  <si>
    <t>Открытый урок, посвященный Дню коренных малочисленных народов России.</t>
  </si>
  <si>
    <t>Информация, выполнение заданий - прочтение фразы "Добрый день" на языке этносов,подвижная ненецкая игра "Поймай оленя" и вепсская пальчиковая игра "Колечки" т.п.</t>
  </si>
  <si>
    <t>ЦПМСС, учителя рус.яз</t>
  </si>
  <si>
    <t>Мероприятие «Читаем вместе», посвящённое волшебным животным из русских народных сказок</t>
  </si>
  <si>
    <t>Интерактивное занятие по чтению и рисованию</t>
  </si>
  <si>
    <t>ЦПМСС, учителя начальных класов</t>
  </si>
  <si>
    <t xml:space="preserve">Культурный час, посвященный 170-летию Государственной Третьяковская галерее. </t>
  </si>
  <si>
    <t>Тематическая беседа, просмотр картин</t>
  </si>
  <si>
    <t>Мероприятие, посвященное дню славянской письменности и культуры, созданию славянской азбуки.</t>
  </si>
  <si>
    <t>Тематическая беседа, простотр видеоматериала</t>
  </si>
  <si>
    <t>ЦПМСС, учитель русского языка</t>
  </si>
  <si>
    <t>Встреча со специалистами контрольно-надзорных органов в сфере безопасности</t>
  </si>
  <si>
    <t>Госинспектор ГИМС РК Хоботов П. А.
Инспектор по делам несовершеннолетних Пудожского района, майор полиции Толошинова Е.П. Обратили внимание на правила безопасности на воде, информационной безопасности
Инспектор по пропаганде безопасности движения Госавтоинспекции ОМВД России по Пудожскому району Довбыш Татьяна.
Прошел полноценный урок по безопасности дорожного движения, передвижения по воде в период таяния льда, а так же по предотвращению правонарушений тенрорристического хахарктера в подростковой среде для учеников всей нашей школы.</t>
  </si>
  <si>
    <t>МКОУ ООШ д.Куганаволок</t>
  </si>
  <si>
    <t>Классный час "Антитеррористическая  безопасность"</t>
  </si>
  <si>
    <t>Березина Н.В.</t>
  </si>
  <si>
    <t>Всероссийские учения</t>
  </si>
  <si>
    <t>21-22.04.2026</t>
  </si>
  <si>
    <t>Отработка сценария «Действия сотрудников охраны при захвате заложников, срабатывание на территории ОО взрывного устройства доставленного беспилотным летательным аппаратом»</t>
  </si>
  <si>
    <t>Конкурс «Водлозерская кисточка» - конкурс творческих художественных работ  малой родине и о Великой победе</t>
  </si>
  <si>
    <t>01.04.2026  - 09.05.2026</t>
  </si>
  <si>
    <t>Конкурс художественного творчества по 2-м направлениям: 1. День Победы (Тема связана с защитниками Отечества, подвигами / как на фронте, так и в тылу/, боевыми действиями во время Великой Отечественной войны 1941-1945гг. на примерах земляков или литературных произведений; отражает народную память о Великой Отечественной войне). 2. Родной край (Тема, воспевающая красоту природы Карелии и Водлозерья).</t>
  </si>
  <si>
    <t>Патриотическая акция "Окна Победы"</t>
  </si>
  <si>
    <t>оформление окон</t>
  </si>
  <si>
    <t>кл.руководители</t>
  </si>
  <si>
    <t>Традиционные общешкольные линейки по поднятию Флага Российской Федерации и Республики Карелия (по понедельникам)</t>
  </si>
  <si>
    <t>6,13,20,27 апреля; 4,18,25 мая</t>
  </si>
  <si>
    <t>Обучающиеся проносят Флаги РФ и РК под Гимн РФ</t>
  </si>
  <si>
    <t>ЦПМСС, директор</t>
  </si>
  <si>
    <t>Водлозеро – уникальный таежный край. Экскурсия в визит-центр Национального парка «Водлозерский»</t>
  </si>
  <si>
    <t>09.04.2026,29.04.2026</t>
  </si>
  <si>
    <t>Посещение экспозиций истории и природы Водлозера обучающимися детского сада и школы</t>
  </si>
  <si>
    <t>Водлозерский филиал ФГБУ «Национальный парк «Водлозерский»</t>
  </si>
  <si>
    <t>Исторический час «Александр Невский – святой витязь земли русской» .</t>
  </si>
  <si>
    <t>Ко Дню воинской славы России, посвящённому годовщине Ледового побоища</t>
  </si>
  <si>
    <t>Познавательный час «На защите Отечества»</t>
  </si>
  <si>
    <t>Военная история страны</t>
  </si>
  <si>
    <t>Час истории «Без званий и наград»</t>
  </si>
  <si>
    <t>Вклад и подвиги животных на Великой Отечественной войне</t>
  </si>
  <si>
    <t>Патриотический час «Эхо мирного атома»</t>
  </si>
  <si>
    <t>К 40-летию аварии на ЧАЭ</t>
  </si>
  <si>
    <t>Конкурс рисунков н "Великая Отечественная война"</t>
  </si>
  <si>
    <t>Конкурс среди школьников, посвященный Дню Победы</t>
  </si>
  <si>
    <t>Конкурс чтецов «Победа в сердцах поколений»</t>
  </si>
  <si>
    <t>Поэтический конкурс для школьников, посвященный Дню Победы</t>
  </si>
  <si>
    <t>XXI Юношеские плотницкие курсах имени Ю.М. Трестина</t>
  </si>
  <si>
    <t>30.04 – 04.05.2026</t>
  </si>
  <si>
    <t>Участие команды школьников в плотницких соревнований, посвященных традиционному плотницкому делу Русского Севера</t>
  </si>
  <si>
    <t>ФГБУ «Национальный парк «Кенозерский», Арх.область</t>
  </si>
  <si>
    <t>Онлайн-акция "Бессмертный полк"</t>
  </si>
  <si>
    <t>публикация фото</t>
  </si>
  <si>
    <t>Конкурс чтецов "Поклонимся Великим тем годам"</t>
  </si>
  <si>
    <t>Фестиваль военно-патриотической песни "Песни, роденные сердцем"</t>
  </si>
  <si>
    <t>песенный фестиваль</t>
  </si>
  <si>
    <t>Мероприятие, посвященное Международному дню освобождения узников фашистских концлагерей</t>
  </si>
  <si>
    <t>Тематическая беседа, Просмотр документ.фильма</t>
  </si>
  <si>
    <t>ЦПМСС, учитель чтения</t>
  </si>
  <si>
    <t>Тематическая беседа "Россия- многонациональная страна"</t>
  </si>
  <si>
    <t>Информационная беседа, настольная игра-ходилка "Путешествуем по России"</t>
  </si>
  <si>
    <t>ЦПМСС, учителя начальных классов</t>
  </si>
  <si>
    <t>Весёлые переменки «Играй, Россия!»</t>
  </si>
  <si>
    <t>Игры, соревнования</t>
  </si>
  <si>
    <t>ЦПМСС, учитель-дефектолог</t>
  </si>
  <si>
    <t>Участие во Всероссийском патриотическом онлайн- конкурсе "ВЕЛИКАЯ ПОБЕДА! МЫ ПОМНИМ!</t>
  </si>
  <si>
    <t>май 2026 г</t>
  </si>
  <si>
    <t>Коллективная работа воспитанников интерната (поделка) / 2 место</t>
  </si>
  <si>
    <t>Участие в Международном конкурсе патриотического творчества "9 мая - день Великой Победы!"</t>
  </si>
  <si>
    <t>Коллективная работа воспитанников интерната (рисунок) / 3 место</t>
  </si>
  <si>
    <t>Акция "Рисуем победу"</t>
  </si>
  <si>
    <t>1-9 мая 2026 г</t>
  </si>
  <si>
    <t>Изготовление открыток ветеранам</t>
  </si>
  <si>
    <t>ЦПМСС</t>
  </si>
  <si>
    <t>Участие во Всероссийской Акции "Окна Победы"</t>
  </si>
  <si>
    <t>Украшение окон классов и кабинетов к празднованию Дню Великой Победы</t>
  </si>
  <si>
    <t>ЦПМСС, кл.руководители</t>
  </si>
  <si>
    <t>Тематический вечер "Навечно в памяти народной"</t>
  </si>
  <si>
    <t>Ко Дню Победы для школьников</t>
  </si>
  <si>
    <t>Акция " Окна Победы"</t>
  </si>
  <si>
    <t>Оформление окон ко Дню Победы</t>
  </si>
  <si>
    <t>Красноборская сельская библиотека</t>
  </si>
  <si>
    <t>Творческая гостиная «О Родине с любовью»</t>
  </si>
  <si>
    <t>Тема Родины в поэзии</t>
  </si>
  <si>
    <t>Лекторий «Геноцид советского народа в Карелии в годы ВОВ»</t>
  </si>
  <si>
    <t>5,7 мая</t>
  </si>
  <si>
    <t>Карелия в годы Великой Отечественной войны</t>
  </si>
  <si>
    <t>Праздничная программа «Давайте вспомним про войну»</t>
  </si>
  <si>
    <t>Посвящена Дню Победы</t>
  </si>
  <si>
    <t>Конкурс чтецов «Стихами о войне говорим»</t>
  </si>
  <si>
    <t>Участие в конкурсе чтецов стихотворение о Великой Отечественной войне</t>
  </si>
  <si>
    <t>МКУ «Куганаволокский дом культуры»</t>
  </si>
  <si>
    <t>Всероссийская патриотическая акция "Георгиевская лента"</t>
  </si>
  <si>
    <t>Всем обучающимся, сотрудникам и родителям прикрепляли георгиевские ленты</t>
  </si>
  <si>
    <t>Праздничное мероприятие " Помним! Гордимся!"</t>
  </si>
  <si>
    <t>Торжественое мероприятие</t>
  </si>
  <si>
    <t>ЦПМСС, кл.рук</t>
  </si>
  <si>
    <t>Праздничный концерт «О героях былых времен»</t>
  </si>
  <si>
    <t>Организация и проведение школьного концерта, посвященного  Победе в ВОВ</t>
  </si>
  <si>
    <t>Урок мужества «Пионеры – герои»</t>
  </si>
  <si>
    <t>Пионеры -герои Великой Отечественной войны</t>
  </si>
  <si>
    <t>Куганаволокская сельская библиотека</t>
  </si>
  <si>
    <t>Час отваги «Мальчишки шли не ради славы…»</t>
  </si>
  <si>
    <t>Дети на Великой Отечественной войне</t>
  </si>
  <si>
    <t>Митинг ""Никто не забыт, ничто не забыто..."</t>
  </si>
  <si>
    <t>Митинг у стеллы "Выпускникам школы, отдавшим жизнь за свободу и независимость нашей Родины в годы Великой Отечественной войны 1941-1945 гг.", посвященный 81-годовщине со Дня Победы в Великой Отечественной войне.</t>
  </si>
  <si>
    <t>ЦПМСС, учителя нач.кл</t>
  </si>
  <si>
    <t>Патриотический вечер «Победный май»</t>
  </si>
  <si>
    <t>Ко Дню Победы</t>
  </si>
  <si>
    <t>Историческая экскурсия «Памятники и мемориалы великим воинам»</t>
  </si>
  <si>
    <t>Праздничный концерт, посвященный победе в Великой отечественной войне.</t>
  </si>
  <si>
    <t>Концертные выступления обучающихся</t>
  </si>
  <si>
    <t>Литературно-музыкальный вечер «А песни тоже воевали»</t>
  </si>
  <si>
    <t>Песни Великой Отечественной войны</t>
  </si>
  <si>
    <t>Бессмертный полк - акция</t>
  </si>
  <si>
    <t>Участие сотрудников, обучающихся и родителей в колонне участников акции</t>
  </si>
  <si>
    <t>Мастер-класс «Открытка к 9 мая»</t>
  </si>
  <si>
    <t>Изготовление открытки</t>
  </si>
  <si>
    <t>Литературное путешествие «Под семейным зонтиком добра»</t>
  </si>
  <si>
    <t>Посвящено Дню семьи</t>
  </si>
  <si>
    <t>Викторина "Жили -были семьи в сказках "</t>
  </si>
  <si>
    <t>Посвящена Дню семьи</t>
  </si>
  <si>
    <t>Литературная гостиная «Семья- начало всех начал»</t>
  </si>
  <si>
    <t>Игровая программа "Семейный  ключик</t>
  </si>
  <si>
    <t>Ко Дню семьи</t>
  </si>
  <si>
    <t>Авдеевская сельская библиотека</t>
  </si>
  <si>
    <t>Урок «Ценности, которые нас объединяют» в рамках программы «Разговоры о важном»</t>
  </si>
  <si>
    <t>Важную тему рассмотрели с ребятами на Разговорах о важном - Ценности, которые нас объединяют. Историческая память, созидательный труд, забота в семье, любовь и понимание в отношениях, совместный семейный отдых, традиционные праздники, а самое главное - ценности жизни. Вот что объединяет нас.</t>
  </si>
  <si>
    <t>Познавательный час «Буквы путешествуют во времени»</t>
  </si>
  <si>
    <t>Познавательный час " Славянская письменность и ее создатели"</t>
  </si>
  <si>
    <t>Посвящен Дню славянской письменности и культуры</t>
  </si>
  <si>
    <t>Учебные сборы - 2026</t>
  </si>
  <si>
    <t>стрельба из пневматич.винтовки, сборка автомата, физподготовка, строевая подготовка</t>
  </si>
  <si>
    <t>Интеллектуальная викторина «Путешествие в страну славянской азбуки»</t>
  </si>
  <si>
    <t>Посвящена Дню славянской письменности и культуры</t>
  </si>
  <si>
    <t>Познавательный час "Наш родной карельский край"</t>
  </si>
  <si>
    <t>Ко Дню Карелии</t>
  </si>
  <si>
    <t>«Водлозерские забавы» -программа мастер-классов и народных игр в рамках молодежного проекта «Семейный совет 10»</t>
  </si>
  <si>
    <t>28.05., 29.05..2026</t>
  </si>
  <si>
    <t>Интерактивная программа игр и мастер-классов о знакомстве с историей, природой и культуры Водлозера</t>
  </si>
  <si>
    <t>МКОУ ООШ д. куганаволок, МКУ «Куганаволокский дом культуры»</t>
  </si>
  <si>
    <t>Творческий конкурс «Мы в Карелии живём»</t>
  </si>
  <si>
    <t>Тематический час «Край родной, Карелия» + мастер-класс карельская кукла рванка</t>
  </si>
  <si>
    <t>Литературно-музыкальная гостиная « Моя Родина – Россия»</t>
  </si>
  <si>
    <t>Ко Дню России</t>
  </si>
  <si>
    <t>Игра «Народные промыслы России»</t>
  </si>
  <si>
    <t>Мастер- класс " Цветы России"</t>
  </si>
  <si>
    <t>Викторина «Этой силе есть имя – Россия"</t>
  </si>
  <si>
    <t>День России праздничный концерт</t>
  </si>
  <si>
    <t>Участие обучающихся и родителей в концертных выступлениях и посещение концерта</t>
  </si>
  <si>
    <t>Тематический вечер "Россия- земля моя</t>
  </si>
  <si>
    <t>Литературно-музыкальная композиция «Историческая память поколений»</t>
  </si>
  <si>
    <t>Ко Дню памяти и скорби</t>
  </si>
  <si>
    <t>Час истории «Набат войны нам вновь стучит в сердца»</t>
  </si>
  <si>
    <t>Информационный час «И память книга оживит»</t>
  </si>
  <si>
    <t>Обзор « Наш край родной в стихах и в прозе»</t>
  </si>
  <si>
    <t>Книги о Карелии</t>
  </si>
  <si>
    <t>Акция "Письмо солдату"</t>
  </si>
  <si>
    <t>Написание писем поддержки участникам СВО с выражением искренней благодарности в честь празднования Дня Великой Победы</t>
  </si>
  <si>
    <t>Открытие мемориальной доски погибшему воину СВО</t>
  </si>
  <si>
    <t>Митинг и открытие мемориальной доски ветерану СВО, выпускнику школы</t>
  </si>
  <si>
    <t>все образовательные учреждения с 2 по 4 классы</t>
  </si>
  <si>
    <t>МКОУ СОШ №3 г. Пудожа</t>
  </si>
  <si>
    <t>все образовательные учреждения с 5 по 9 классы</t>
  </si>
  <si>
    <t>МКОУ ООШ д.Куганаволок ( в рамках модуля "История родного края" РП "История 5-9 классы"</t>
  </si>
  <si>
    <t>все образовательные учреждения с 10 по 11 классы</t>
  </si>
  <si>
    <t>Пудожский народный хор 
   (рук. Заслуженный работник культуры Российской Федерации и Республики Карелия В.И. Жемойтук)</t>
  </si>
  <si>
    <t>МБУК "Пудожский ДК"</t>
  </si>
  <si>
    <t>Фольклорная группа «Родные напевы»</t>
  </si>
  <si>
    <t>30-75</t>
  </si>
  <si>
    <t>МКУ «Авдеевский Дом культуры»</t>
  </si>
  <si>
    <t>Фольклорный коллектив "Сударушки"</t>
  </si>
  <si>
    <t>60 -75</t>
  </si>
  <si>
    <t>МКУК "Красноборсккий ДК"</t>
  </si>
  <si>
    <t>С песней по жизни</t>
  </si>
  <si>
    <t>50-67лет</t>
  </si>
  <si>
    <t>мкук дк Куганаволокский дк</t>
  </si>
  <si>
    <t>Водлозерочки</t>
  </si>
  <si>
    <t>52-67</t>
  </si>
  <si>
    <t>МКУ Куганаволокский дом культуры</t>
  </si>
  <si>
    <t>Рябинушка</t>
  </si>
  <si>
    <t>Стеклянский Дом культуры МКУК "Дом культуры Шальского сельского поселения"</t>
  </si>
  <si>
    <t>Надежда</t>
  </si>
  <si>
    <t>Семеновский сельский клуб МКУК "Дом культуры Шальского сельского поселения"</t>
  </si>
  <si>
    <t>МКОУ СОШ п. Пяльма</t>
  </si>
  <si>
    <t>МКОУ СОШ д. Авдеево</t>
  </si>
  <si>
    <t>МКОУ ООШ п. Водла</t>
  </si>
  <si>
    <t>МКОУ ООШ п. Шальский</t>
  </si>
  <si>
    <t>МКОУ ООШ п. Кривцы</t>
  </si>
  <si>
    <t>МКОУ СОШ п. Кубово</t>
  </si>
  <si>
    <t>МКОУ ООШ №2 г. Пудожа</t>
  </si>
  <si>
    <t>МКОУ ООШ д. Каршево</t>
  </si>
  <si>
    <t>МКОУ ООШ д. Куганаволок</t>
  </si>
  <si>
    <t>4класс</t>
  </si>
  <si>
    <t>МКОУ НОШ п. Пудожгорский</t>
  </si>
  <si>
    <t>1.Сегежская общественная организация местная национально культурная автономия ( НКА) белорусов "Сябры"</t>
  </si>
  <si>
    <t>Березина Светлана Николаевна</t>
  </si>
  <si>
    <t>2. Отделение Карельской региональной общественной организации сохранения нследия "Марийцы Карелии</t>
  </si>
  <si>
    <t>Ковалевская Светлана Геннадьевна</t>
  </si>
  <si>
    <t>1. местная религиозная организация православный приход Троицкого храма г. Сегежа Костомукшской епархии РПЦ (Московский патриархат)</t>
  </si>
  <si>
    <t>настоятель Игорь Егоров Борисович</t>
  </si>
  <si>
    <t>г. Сегежа, ул. Атикайнена 89217011639</t>
  </si>
  <si>
    <t>до 300</t>
  </si>
  <si>
    <t>2. местная религиозная организация  православный приход храма Святителя Николаяг. Сегежи Костомукшской епархии РПЦ (Московский патриархат</t>
  </si>
  <si>
    <t>настоятель Егоров Игорь Борисович</t>
  </si>
  <si>
    <t>г. Сегежа л. Первомайская 38 89217011639</t>
  </si>
  <si>
    <t>до 100</t>
  </si>
  <si>
    <t>.3.местная религиозная организация православный приход Входоиерусалимского храма пос. Надвоицыв Петрозаводской и Карельской епархии РПЦ(Московский патриархат)</t>
  </si>
  <si>
    <t>п. Надвоицы ул. 50 лет Октября д. 7 т. 89217011639</t>
  </si>
  <si>
    <t>более 100</t>
  </si>
  <si>
    <t>местная религиозная организация православный приход храма иконы божией матери "Знамение" деревни Каменный Бор Сегежского районаКостомукшской епархии РПЦ (Московский патриархат)</t>
  </si>
  <si>
    <t>Каменный Бор ул. советская д. 18</t>
  </si>
  <si>
    <t xml:space="preserve">евангелическо-лютеранский приходг. Сегежа </t>
  </si>
  <si>
    <t>пастор Лугачев Виталий Сергеевич 89116691121</t>
  </si>
  <si>
    <t>г. Сегежа, ул. Антикайнена д. 21</t>
  </si>
  <si>
    <t>местная религиозная организация православный приход Храма Священномученника Иллариона Троицкого последка Идель Сегежского района Костомукшской епархии</t>
  </si>
  <si>
    <t>п. Идель ул. Советская д. 10</t>
  </si>
  <si>
    <t>Местная религиозная
организация Сегежская Церковь христиан веры евангельской</t>
  </si>
  <si>
    <t>Борисов Сергей Васильевич</t>
  </si>
  <si>
    <t>г. Сегежа, ул. Линдозерская д.13</t>
  </si>
  <si>
    <t>местная религиозная организация православный приход Князь Владимирского храма поселка Попов Порог Сегежского района Костомукшской епархии РПЦ</t>
  </si>
  <si>
    <t>п. Попов Порог ул. ул. Школьная д. 5</t>
  </si>
  <si>
    <t>местная религиозная организация православный приход Храма Крестовоздвижнния поселка Валдай Сегежского района Костомукшской епархии РПЦ(Московский патриархат</t>
  </si>
  <si>
    <t>настоятель Егоров Игорь</t>
  </si>
  <si>
    <t>п. Валдай ул. строительная д. 3</t>
  </si>
  <si>
    <t>местная религиозная организация Церковь христиан веры евангельской пятидесятников "Святой троицы"</t>
  </si>
  <si>
    <t>ст. пастор Димитриевнко Дмитрий Викторович</t>
  </si>
  <si>
    <t>п. Надвоицы ул. Спиридонова 36 -25</t>
  </si>
  <si>
    <t>администрация Сегежскогомуниципального округа</t>
  </si>
  <si>
    <t xml:space="preserve">Махмутова Светлана Олеговна  </t>
  </si>
  <si>
    <t>89215285298 otd_kultura@yosegadmin.onego.ru</t>
  </si>
  <si>
    <t>Наименование и реквизиты утвержденного плана мероприятий  постановление администрации Сегежского муниципального округа № 1840 от 19 декабря 2024 года</t>
  </si>
  <si>
    <t xml:space="preserve"> постановление администрации Сегежского муниципального округа от 2 июля 2026 года № 848 ( внесение изменений в План социальнок-ультурно адаптации)</t>
  </si>
  <si>
    <t>Фестиваль-конкурс "Возраст-творчеству не помеха"</t>
  </si>
  <si>
    <t>04-05 апреля</t>
  </si>
  <si>
    <t>На конкурсе представлены творческие номера коллективов Республики Карелия в разных жанрах, отражающие многонациональное единство страны (народные вокальные, хореографические и инструментальные композции, стлизованные народные костюмы и т.д)https://vk.com/wall-4398179_16713</t>
  </si>
  <si>
    <t>МБУ "Сегежский ЦКиД"</t>
  </si>
  <si>
    <t>Выставка декоративно-прикладного творчества в рамках фестиваля-конкурса "Возраст - творчеству не помеха"</t>
  </si>
  <si>
    <t>На выставке представлены работы матсеров ДПИ Карелии, которое было оценено высококвалифицированным жюри. Работы отражают народную и этническую культуру Республикик Карелия,https://vk.com/wall-4398179_16760</t>
  </si>
  <si>
    <t>Фестиваль детского и молодежного творчества "Солнечный круг"</t>
  </si>
  <si>
    <t>На фестивале представлены творческие номера, подготовленные образовательными учреждениями г. Сегежи и Детскогой школы искусств г. Сегежи и п. Надвоицы. Цель фестиваля - раскрыть творческий потенциал детских коллективов, номера представленные на конкурсе отражают любовь к Родине, единение и богатство российской культуры, патриотическое воспитание молодого поколения.https://vk.com/wall-4398179_16829</t>
  </si>
  <si>
    <t xml:space="preserve">Всероссийская акция «Библионочь-2026» </t>
  </si>
  <si>
    <t>Тема мероприятия — «Единство народов — сила России!». Было много площадок: в лекционном зале работала книжная выставка «Живой родник традиций», лекция о культуре карелов и вепсов — «Связь времён», викторина «Карта быта: навигация по карельской культуре», фотозона «Традиции, согретые теплом», книжная выставка «Дружба и братство — лучшее богатство», мастер-класс по игре на кантеле «Прикоснись к струнам легенды» (организовал Сегежский отдел «Союза карельского народа»), мастер-класс по изготовлению народной куклы "Кличем весну", игротекой «Дружба народов: традиции и современность",  книжная выставка «Общее наследие: литература народов России» и мастер-класс по плетению на ткацком станке «По дорожкам дружбы». https://vk.com/wall-14631106_8678</t>
  </si>
  <si>
    <t>МБУ «Сегежская ЦБС»,
Сегежская центральная модельная библиотека, ЦМС, все сотрудники</t>
  </si>
  <si>
    <t>Концерт Государственного вокально-хореографического ансамбля "Русь" им. М.Фирсова</t>
  </si>
  <si>
    <t>Концертная программа «Русь праздничная – с песней в сердце» представляет все многообразие и красоту песенно-танцевального творчества России, а также фольклор Владимирской области.
Программа построена на сочетании русского традиционного искусства с элементами современных ритмов, яркими сценическими зарисовками, музыкальными и хореографическими композициями, красочными костюмами.https://vk.com/wall-4398179_16836</t>
  </si>
  <si>
    <t>МБУ "Сегежский ЦКиД", РОСКОНЦЕРТ, федеральная программа "Мы-Россия"</t>
  </si>
  <si>
    <t>Беседа с волонтёрами на тему "Культура народов"</t>
  </si>
  <si>
    <t xml:space="preserve">Проведение беседы для подростков. </t>
  </si>
  <si>
    <t>МБУ "Молодёжный центр"</t>
  </si>
  <si>
    <t>Вечер «Две страны – одна душа»</t>
  </si>
  <si>
    <t xml:space="preserve">Мероприятие совместно с НКА "Сябры", концерт, интерактив и книжная выставка. https://vk.com/wall-147488790_3439 
https://vk.com/wall-14631106_8661 </t>
  </si>
  <si>
    <t>МБУ «Сегежская ЦБС»,
Сегежская центральная модельная библиотека, ЦМС</t>
  </si>
  <si>
    <t>"В кругу семьи"</t>
  </si>
  <si>
    <t xml:space="preserve">Мероприятие для школьников к дню защиты детей с обзором книг о семье, викториной и мастер-классом по изготовлению домашнего питомца https://vk.com/wall-14631106_8802 </t>
  </si>
  <si>
    <t>МБУ «Сегежская ЦБС»,
Сегежская центральная модельная библиотека</t>
  </si>
  <si>
    <t>Исторический урок ко дню России "Связь времён"</t>
  </si>
  <si>
    <t xml:space="preserve">Мероприятие для детей из ГБУ СО РК "Центр помощи детям №5" с беседой и викториной "Страницы наследия России" https://vk.com/wall-14631106_8820 </t>
  </si>
  <si>
    <t>Литературное путешествие "Мир вещей Пушкина"</t>
  </si>
  <si>
    <t>Литературное путешествие ко Дню Руссокго языка провели для студентов ГАПОУ "Северный колледж" https://vk.com/wall-14631106_8810</t>
  </si>
  <si>
    <t>Праздничный концерт "Поем тебе, Великая Россия"</t>
  </si>
  <si>
    <t>Праздничный коцерт, посвященный Дню России,https://vk.com/wall-4398179_17098</t>
  </si>
  <si>
    <t>Мастер-класс "Русскиц кокошник"</t>
  </si>
  <si>
    <t>Иготовление традиционного русского головного убора своими руками в рамках празднования Дня России https://vk.com/wall-4398179_17098</t>
  </si>
  <si>
    <t>МБУ "Сегежский ЦКиД</t>
  </si>
  <si>
    <t>Акция "Триколор"</t>
  </si>
  <si>
    <t>Участники, зрители и творческие коллективы организовали флешмоб, выстроившись в финале праздника, посвященного Дню России в одежде цветах российского флага, тем самым выразив единство и любовь к Родинеhttps://vk.com/wall-4398179_17098</t>
  </si>
  <si>
    <t>Аквагрим "Флаг России"</t>
  </si>
  <si>
    <t>Каждый желающий во время празднования Дня России смог нанести рисунок с изображением триколора России, тем самым выразив единство и любовь к странеhttps://vk.com/wall-4398179_17098</t>
  </si>
  <si>
    <t>Ночь музеев
«Птицефабрика: люди и события»: к юбилею Сегежской птицефабрики. В ходе ночи
музеев: "Шагая по птичнику: игра – бродилка; Роспись гипсовой курочки;
Вечерняя прогулка по историческому центру Сегежи; "Посиделки с травницей
за чаем". В разные годы на птицефабрике трудились люди разных
национальностей</t>
  </si>
  <si>
    <t>Тема Ночи музеев- 2026 - "Родное" она перекликается с Годом единства народов России</t>
  </si>
  <si>
    <t>МБУ "Музейный центр г.Сегежи"</t>
  </si>
  <si>
    <t xml:space="preserve">Музейная
программа ко Дню России: </t>
  </si>
  <si>
    <t>программа для дошкольников и учащиеся школ
города. Рассказ о национальных символах России и мастер –
класс по росписи деревянной матрешки.</t>
  </si>
  <si>
    <t>"Широка страна моя родная"</t>
  </si>
  <si>
    <t>Фестиваль песни, танца и инструменального исполнения</t>
  </si>
  <si>
    <t>МБУ "КДО"</t>
  </si>
  <si>
    <t>"Игры и забавы народов России"</t>
  </si>
  <si>
    <t xml:space="preserve">Игровая программа </t>
  </si>
  <si>
    <t>"Просторы России"</t>
  </si>
  <si>
    <t>08.06. - 12.06.2026г.</t>
  </si>
  <si>
    <t>Фотовыставка</t>
  </si>
  <si>
    <t>"Пою тебе моя Россия"</t>
  </si>
  <si>
    <t>Праздничный концерт ко Дню Рссии</t>
  </si>
  <si>
    <t>Торжественное вручение паспортов в рамках проекта «Мы-
граждане России»</t>
  </si>
  <si>
    <t>06.05.2026, 13.06.2026</t>
  </si>
  <si>
    <t>Классный час «Без срока давности»</t>
  </si>
  <si>
    <t>Классный час «Без срока давности»,
посвященный дню  памяти жертв геноцида советского народа,
свершенного нацистами и их пособниками в период Великой Отечественной войны
1941 – 1945 годов</t>
  </si>
  <si>
    <t>МКОУ СОШ № 5 г. Сегежи</t>
  </si>
  <si>
    <t>«Открытие Года Единства
народов России»</t>
  </si>
  <si>
    <t>Костюмированный праздник с
песнями, играми, танцами, хороводами</t>
  </si>
  <si>
    <t>МКОУ СОШ п. Валдай</t>
  </si>
  <si>
    <t>Концерт «Одна страна — одна семья:
разные культуры — единый народ!»</t>
  </si>
  <si>
    <t>Торжественное открытие Года единства народов России</t>
  </si>
  <si>
    <t>МБОУ СОШ п. Надвоицы</t>
  </si>
  <si>
    <t>Показ бумажной коллекции "Карелия" и вокальный номер о Карелии на Финале Первенства России по волейболу  (Дворец Спорта)</t>
  </si>
  <si>
    <t>На открытие финала первенства по волейболу для команд спортсменов было организован показ бумажной коллекции Заслуженного работника культуры РК Максимовой Е.А. "Карелия", который является визитной карточкой Сегежского округа, также во время представления была исполнена вокальная композиция о Карелии</t>
  </si>
  <si>
    <t>Дворец спорта, МБУ "Сегежский ЦКиД</t>
  </si>
  <si>
    <t>Выставка "Славянские куклы Елены Леонтьевой"</t>
  </si>
  <si>
    <t>1-30 апреля 2026</t>
  </si>
  <si>
    <t>Выставка славянских кукол мастера Елены Леонтьевой</t>
  </si>
  <si>
    <t>Библиосумерки 2026 "Сказки в которых живёт Россия"</t>
  </si>
  <si>
    <t xml:space="preserve">Провели фольклорный праздник "Сказки, в которых живет Россия", призванный укрепить взаимопонимание и показать, как много общего у разных народов нашей большой и удивительной страны, и напомнить о неповторимой красоте нашего карельского края. https://vk.com/wall-203262562_2984 </t>
  </si>
  <si>
    <t>МБУ «Сегежская ЦБС»,
Сегежская центральная модельная библиотека, ДЮО</t>
  </si>
  <si>
    <t>"По страницам Рябининских чтений"</t>
  </si>
  <si>
    <t>Мероприятие посвящённое заонежскому сказителю Рябинину Трофиму Григорьевичу</t>
  </si>
  <si>
    <t>Выставка "Новый рассвет Карелии", посвящённая Дню коренных малочисленных народов Российской Федерации.</t>
  </si>
  <si>
    <t>30.04.2026-30.05.2026</t>
  </si>
  <si>
    <t>На выставке представлены работы современных мастеров, которые бережно сохраняют народные традиции, обогащая их свежими идеями и современными технологиями. Такое соединение прошлого и будущего способствует сохранению национального колорита и развитию художественного промысла в регионе.https://vk.com/wall-4398179_16885</t>
  </si>
  <si>
    <t>Акция ко Дню народного костюма</t>
  </si>
  <si>
    <t>В Сегежском ЦКиД организован кружок по созданию карельского национального костюма. Организатор: Егорова Наталья. Готовые работы были представлены на онлайн-акции ко Дню народного костюма, на выставке "Новый рассвет Карелии", на празновании Дня города Сегежи. https://vk.com/wall-4398179_17063</t>
  </si>
  <si>
    <t>МБУ "Сегежский ЦКиД", Егорова Наталья</t>
  </si>
  <si>
    <t>Каникулы в музее: Ткачество в Карелии+ мастек класс</t>
  </si>
  <si>
    <t>Роспись тканевого изделия с
использованием традиционных  Карельских  орнаментов</t>
  </si>
  <si>
    <t>"Карельский дом и все, что в нем" + карельские игры</t>
  </si>
  <si>
    <t>23.04. 2026, 13.05.2026,</t>
  </si>
  <si>
    <t>Музейная программа для дошкольников о карельском доме и  быте карел с разучиванием карельских игр</t>
  </si>
  <si>
    <t>Познавательная игровая программа «Троица. Праздник русской берёзы».</t>
  </si>
  <si>
    <t>На территории школы работниками культуры были проведены мероприятия посвящённые празднику Троицы.
Ребята приняли активное участие в играх на свежем воздухе и ответили на все вопросы викторины, узнали много нового о празднике Троицы, повеселились и в завершении провели фотосессию с детьми.https://vk.com/wall-227147751_245</t>
  </si>
  <si>
    <t>Сельский клуб п. Попов порог (филиал МБУ "Сегежский ЦКиД")</t>
  </si>
  <si>
    <t>Развлекательная викторина «Мой край - Карелия</t>
  </si>
  <si>
    <t>В ходе игры дети вспомнили символы Республики, элементы быта карел, историю родного края. Также дети научились здороваться по карельски, отгадывали кроссворд, с большим удовольствием, танцевали карельский танец-"Крууга", также с помощью пантомимы повторяли скульптуры города Петразоводска. С большим удовольствием рисовали свою малую Родину.</t>
  </si>
  <si>
    <t>Сельский клуб п. Валдай (филиал МБУ "Сегежский ЦКиД")</t>
  </si>
  <si>
    <t>Интерактивная познавательная программа для детей "Карельские мотивы"</t>
  </si>
  <si>
    <t>08-10.06.2026</t>
  </si>
  <si>
    <t>8 июня, в День Республики Карелия, Сегежский ЦКиД дал старт новой серии познавательных игр «Карельские мотивы» для участников — ребят из пришкольных лагерей
Юные исследователи не просто закрепили свои знания о малой Родине — они открыли для себя множество новых и удивительных фактов о Карелии!
Что же было в программе?
Игра в «Карельское мемо» — ребята тренировали память и узнавали интересные детали о карельских традициях, природе и достопримечательностях.
Путешествие в мир эпоса «Калевала» — дети с большим интересом слушали захватывающие фрагменты древнего карело‑финского эпоса, узнавали о героях и волшебных событиях, которые стали частью культурного наследия нашего края.
Посетив станции "Сияние глубин" и "Фауна Карелии" участники узнали, какие рыбы живут в озёрах и реках Карелии, собирали цельные картинки с изображением животных и птиц .
На станции "Танцевальная Карелия" дети узнали больше о традиционных карельских танцах, а затем разучили простые движения и попробовали станцевать сами.
Викторина «Знатоки родного края» — здесь понадобились все знания: о природе, истории, культуре и географии Карелии.https://vk.com/wall-4398179_17062</t>
  </si>
  <si>
    <t>Карельская крууга и карельские народные игры для детей из пришкольных лагерей</t>
  </si>
  <si>
    <t>В рамках празлнования Дня Республики Карелия были организованы игровые программы в традиционном карельском стиле.Дети весело играли в "Растяпу", водили традиционные хороводы — круугу, змейку и катушку.https://vk.com/wall-4398179_17080</t>
  </si>
  <si>
    <t>Каникулы в музее: "Детские игрушки,
произведенные на  предприятиях Карелии"+ мастер класс (роспись
матрешки)</t>
  </si>
  <si>
    <t>Рассказ о производстве игрушек в Карелии и мастер - класс по росписи матрешки в карельском стиле</t>
  </si>
  <si>
    <t>МБУ "Музейный центр г.Сегежи", Музей г.Кемь "Поморье"</t>
  </si>
  <si>
    <t>В рамках проведения Дня защиты детей,  Молодёжным центром был организован ряд развлекательных мероприятий для детей и молодёжи, в том числе мероприятия, направленные на профилактику экстремизма и терроризма.</t>
  </si>
  <si>
    <t>МБУ "Молодёжный центр" (Методист по работе с молодёжью - Гуляева Т.А.)</t>
  </si>
  <si>
    <t>Проведение родительских собраний в образовательных учреждениях Сегежского муниципального округа по теме "Профилактика терроризма, экстримизма, ксенофобии"</t>
  </si>
  <si>
    <t> 13-18 апреля 2026года</t>
  </si>
  <si>
    <t>Для родителей обучающихся образовательных учреждений Сегежского муниципального окурга проведены лекции по теме "Профилактика терроризма, экстримизма, ксенофобии" </t>
  </si>
  <si>
    <t>Руководители образовательных организаций Сегежского муниципального округа</t>
  </si>
  <si>
    <t>Конкурс детских рисунков и плакатов на темы: "Я люблю мир", "Дети против терроризма"</t>
  </si>
  <si>
    <t>с 27 по 30 апреля 2026 года</t>
  </si>
  <si>
    <t>Обучающиеся приняли участие в конкурсе рисунков</t>
  </si>
  <si>
    <t>Руководители образовательных учреждений Сегежского муниципального округа, МБУ "Сегежская централизованная библиотечная система", МБУ "Молодежный центр"</t>
  </si>
  <si>
    <t>Классные часы на тему: «Безопасность и дети. Терроризм — угроза 21 века»</t>
  </si>
  <si>
    <t>12-15 мая 2026 года</t>
  </si>
  <si>
    <t>На классных часах учителя ОБЖ читали лекции, показывали видеослайды</t>
  </si>
  <si>
    <t>Классные руководители и педагоги ОБЗР общеобразовательных учреждений Сегежского муниципального округа</t>
  </si>
  <si>
    <t xml:space="preserve">Занятие по нравственному воспитанию, по теме "Цветок толерантности "
  </t>
  </si>
  <si>
    <t>18-22 мая 2026 года</t>
  </si>
  <si>
    <t>Для учеников школ проведено занятие по нравственному воспитанию</t>
  </si>
  <si>
    <t>"Осторожно терорризм"</t>
  </si>
  <si>
    <t>МБУ "КДО" Каменный Бор</t>
  </si>
  <si>
    <t>Городская военно-спортивная игра "Зарница 2.0"</t>
  </si>
  <si>
    <t>МБУ "Молодёжный центр", Общесвенная организация "Движение первых"</t>
  </si>
  <si>
    <t>Соревнования по футболу среди мужских команд "Кубок Победы", посвященный Дню Победы</t>
  </si>
  <si>
    <t>4-6 мая 2026</t>
  </si>
  <si>
    <t>Митинг Памяти и возложение цветов к Братской могиле</t>
  </si>
  <si>
    <t>9 мая 2026 года</t>
  </si>
  <si>
    <t>участие учеников школ и воспитанников садов Сегежского муниципального округа в акциях</t>
  </si>
  <si>
    <t>Классные часы общения на тему «Памятные даты России», акции «Окна Победы», «Георгиевская лента»</t>
  </si>
  <si>
    <t>май 2026года</t>
  </si>
  <si>
    <t>классные руководители 1-11 классов, заведующие ДОУ</t>
  </si>
  <si>
    <t>Познавательная беседа «12 апреля – День космонавтики»</t>
  </si>
  <si>
    <t>4, 7, 9 апреля 2026</t>
  </si>
  <si>
    <t>Мероприятие для учащихся школ и ДОУ. Слушали истории русских космонавтов, выполняли интерактивные задания.
Прошло знакомство с книгами о космосе и Юрии Гагарине. Был показан видеоматериал от Национальной библиотеки Республики Карелия о космонавтах, которые жили, работали, учились и служили в Карелии.</t>
  </si>
  <si>
    <t>Игровая программа для детей школьников "Космонавтики"</t>
  </si>
  <si>
    <t>09-10 апреля 2026</t>
  </si>
  <si>
    <t>В преддверии Дня космонавтики мы отправились в невероятное межгалактическое приключение — провели познавательно‑развлекательную игру «Космонавтики», посвящённую 65‑летию первого полёта человека в космос! 
Вместе с отважными исследователями — ребятами из дошкольных учреждений и начальных классов — мы сделали межгалактическую зарядку — разминку для настоящих покорителей космоса; расширили свои знания о космосе, строили космические станции, проходили космические испытания на ловкость, смекалку и командный дух, примерили шлемы космонавтов — и на мгновение почувствовали себя готовыми к старту!https://vk.com/wall-4398179_16753</t>
  </si>
  <si>
    <t>Познавательный час "Космос далёкий и близкий"</t>
  </si>
  <si>
    <t xml:space="preserve">Мероприятие для студентов колледжа с интерактивными заданиями о космосе и космонавтах.  https://vk.com/wall-14631106_8662 </t>
  </si>
  <si>
    <t>Патриотический квиз
"На пути к Победе" для молодежи, посвященный Героям ВОВ</t>
  </si>
  <si>
    <t>С 21 по 23 апреля в Сегежском ЦКиД состоялась серия Патриотических викторин "На пути к Победе", приуроченных к празднованию 81-й годовщины Победы в Великой Отечественной войне.
В мероприятии приняли участие команды 8, 9 и 10-х классов МКОУ СОШ № 4 г. Сегежи, МКОУ СОШ № 5 г. Сегежи и МКОУ СОШ № 7 г. Сегежи.
Вопросы викторины были разнообразны: от точных дат и фактов, до заданий на логику, где каждый смог проявить смекалку.
Ребята показали хорошие знания об исторических фактах времен Великой Отечественной войны, укрепили полученную ранее информацию и узнали что-то новое.https://vk.com/wall-4398179_16854</t>
  </si>
  <si>
    <t>Поисковая игра "В
памяти поколений" (места памяти), посвященная Дню Победы</t>
  </si>
  <si>
    <t>22.04-04.05.2026</t>
  </si>
  <si>
    <t>В преддверии Дня победы для школьников города были проведены поисковые игры "В памяти поколений по историческим местам города. Используя планшет, ребята искали пункты назначения по координатам, узнавая о памятниках культуры и героях нашего города много интересных фактов!https://vk.com/wall-4398179_16882</t>
  </si>
  <si>
    <t>Мастер-класс "Брошь
Победы"</t>
  </si>
  <si>
    <t>Под руководством методиста Сегежского ЦКиД воспитанники дошкольного учреждения вместе с родителями создали символ,частичку Победы - Георгиевскую Брошь</t>
  </si>
  <si>
    <t>IV Всероссийская конференция «Без памяти мы не научим детей будущему»</t>
  </si>
  <si>
    <t>Цель Конференции в этом году - обмен опытом между поисковыми движениями и их взаимодействие с молодёжью в области военно-патриотического воспитания. На мероприятии были: бывшая узница финского концлагеря Ленина Павловна Макеева из г. Петрозаводска и множество поисковых и отрядов из разных городов Республики Карелия и не только. Частично выступления были организованы через конференцсвязь. Были предствлены доклады школьников, которые занимались поиском сведений о своих родных, воевавших во время ВОВ. Поисковый отряд "Масельгская группа" организовал выставку предметов, извлечённых во время раскопок. https://vk.com/wall-14631106_8694</t>
  </si>
  <si>
    <t>Выставка "И снова
май, салют, цветы и слезы", посвященная Дню Победы</t>
  </si>
  <si>
    <t>27.04-17.05.2026</t>
  </si>
  <si>
    <t>На экскурсиях ребята узнали об истории Дня Победы, его символах, о том, как память о великом народном подвиге объединяет поколения.https://vk.com/wall-4398179_16909</t>
  </si>
  <si>
    <t>Патриотический час "Маленькие герои большой трагедии"</t>
  </si>
  <si>
    <t>28.04.2026, 5.05.2026</t>
  </si>
  <si>
    <t>Беседа с воспитанниками ДОУ и младших классов о ВОВ, труженниках тыла и помощи детей. Совместное чтение сказки "Дед-солдат" о боевых действиях на фронте и вкладе тружеников тыла в Победу.</t>
  </si>
  <si>
    <t>Акция "Места
памяти, уборка территорий» (памятники Медсестрам Карельского фронта, Стела
павшим воинам, Кочкома-Реболы)</t>
  </si>
  <si>
    <t>01-07.05.2026</t>
  </si>
  <si>
    <t>В преддверии празднования 81-й годовщины Великой Победы волонтёры "Сердце культуры" посетили воинское захоронение в районе 43-го км по трассе Кочкома-Реболы. https://vk.com/wall-4398179_16903</t>
  </si>
  <si>
    <t>Всероссийская патриотическая акция «Окна Победы».</t>
  </si>
  <si>
    <t>Сегежский центр культуры и досуга вместе с волонтёрами "Сердце культуры" присоединились к акции «Окна Победы», в преддверии празднования 81-й годовщины Великой Победы.
По всей стране люди украшают окна, чтобы создать атмосферу одного из самых важных праздников в России, передать молодому поколению его традиции и создать новые, а также выразить свою благодарность Героям Великой Отечественной войны и почтить память об ушедших ветеранах.https://vk.com/wall-4398179_16910</t>
  </si>
  <si>
    <t xml:space="preserve">Акция "Читаем детям о войне" </t>
  </si>
  <si>
    <t>6 - 8 мая 2026</t>
  </si>
  <si>
    <t>Посещение ДОУ города и чтение детям произведений классиков</t>
  </si>
  <si>
    <t>Праздничный вечер "Победный май, священная весна!" в клубах "Ветеран"</t>
  </si>
  <si>
    <t>06 и 07.05.2026</t>
  </si>
  <si>
    <t>6 мая и 07 мая в малом зале Сегежского ЦКиД состоялись праздничныйе вечера"Победный май, священная весна!" для участников городского клуба «Ветеран», клба "Ветеран ЦБК" Перед нашим праздничным вечером дорогим гостям были вручены Георгиевские ленточки, как дань светлой памяти Героям, благодаря которым была одержана Великая Победа.Настоящий праздник присутствующим подарили творческие коллективы.Вечер был наполнен теплотой и уютом, подарил ветеранам возможность окунуться в атмосферу праздника, обменяться воспоминаниями и эмоциями, насладиться теплым общением. В такие моменты особенно чувствуешь, насколько жива память и как она объединяет всех нас.https://vk.com/wall-4398179_16918</t>
  </si>
  <si>
    <t>Праздничный концерт «Свет подвига в наших сердцах».</t>
  </si>
  <si>
    <t>7 мая в сельском клубе п. Идель прошёл праздничный концерт "Свет подвига в наших сердцах". День Победы – важный и знаменательный праздник для всех граждан нашей страны, ведь почти в каждой семье хранят память о предках, сделавших свой вклад в победу над фашистскими захватчиками.</t>
  </si>
  <si>
    <t>Литературно-музыкальный вечер "Открытые двери Победе"</t>
  </si>
  <si>
    <t>Прошла программа под общим название "Открытые двери Победе", где была представлена книжная выставка "Великая Победа в памяти, сердцах и книгах", рассказ о земляках - участниках ВОВ, викторина "Каждый помнит, каждый знает", завершилось отгадыванием отрывков из фильмов и песен про ВОВ.</t>
  </si>
  <si>
    <t>Праздничная программа,
посвященная Дню Победы» (Солдатский привал, акция «Окна Победы», акция «Вальс
Победы», праздничный концерт «Ликующий май», Концерт "В шесть часов вечера после войны")</t>
  </si>
  <si>
    <t>Коллективы Сегежского центра культуры и досуга приняли участие в мероприятиях 9 мая, посвященных 81-й годовщине Победы нашего народа в Великой Отечественной войне.
С самого утра работала интерактивная выставка «И снова май, салют, цветы и слезы!». Как всегда, весело и с задором, прошел «Солдатский привал», трогательной была всероссийская акция «Вальс Победы», где учащиеся школы № 5 не только станцевали для всех зрителей вальс, но и пригласили всех желающих провальсировать вместе с ними.
Запоминающейся стала и концертная программа ВИА «Скифы» - «Будем помнить». Кульминацией праздника стал праздничный концерт «Ликующий май», закончившийся выходом участников мероприятия с фотографиями «Бессмертного полка».
Закончился этот Великий праздник уличным концертом «В шесть часов вечера после войны», на котором каждый номер был встречен аплодисментами собравшихся на Площади Мира сегежан.https://vk.com/wall-4398179_16924, видео: https://vk.com/wall-4398179_16925</t>
  </si>
  <si>
    <t>Патриотическая акция «Свеча памяти»</t>
  </si>
  <si>
    <t>9 мая 2026 года, в День Великой Победы, на площади у мемориала в п. Валдай, прошла патриотическая акция "Свеча памяти". Жители и гости посёлка собрались, чтобы отдать дань памяти и уважения воинам - освободителям, погибшим солдатам, отвоевавшим для нас мир.</t>
  </si>
  <si>
    <t>Праздничный концерт «Сквозь года звенит Победа»</t>
  </si>
  <si>
    <t>В сельском клубе п. Валдай прошёл праздничный концерт "Сквозь года звенит Победа! ", чтобы почтить память всех, кто на своих плечах вынес ужасы войны и приблизил День Пбеды! Ведущие поздравили всех присутствующих с этим важнейшим днём в истории страны. Все участники концерта с особым трепетом исполнили песни военных лет, затронувшие сердца всех присутствующих, воспевающие мужество и героизм участников ВОВ. Также звучали стихи, проникнутые духом патриотизма и единства.</t>
  </si>
  <si>
    <t>Патриотическая акция «Георгиевская ленточка».</t>
  </si>
  <si>
    <t>9 мая, в рамках празднования 81- й годовщины Великой Победы в Великой Отечественной войне, работники сельского клуба п. Валдай, провели ежегодную патриотическую акцию "Георгиевская лента", во время которой жители и гости нашего посёлка смогли получить Георгиевские ленточки, как символ памяти и уважения к ветеранам Великой Отечественной войны.</t>
  </si>
  <si>
    <t>Праздничная программа ко Дню Победы</t>
  </si>
  <si>
    <t>Программа началась с «Бессмертного полка».
Жители посёлка собрались, чтобы почтить память героев. Участники несли портреты своих дедов, прадедов, бабушек и матерей, кто приближал нашу победу на фронте и в тылу. В этот момент особенно остро ощущалась связь поколений: рядом стояли и ветераны, и дети, которые только начинают узнавать о событиях тех лет. В ходе этого события прошла акция «Георгиевская лента». Сотрудники сельского клуба вручили участникам шествия георгиевские ленточки, а ветеранам - поздравительные открытки, поздравляя их с Великим Днём Победы.
После «Бессмертного полка» в Сельской школе п. Попов Порог состоялся праздничный литературный вечер посвящённый Дню Победы. А в завершении всех мероприятий в здании Сельской библиотеки прошла акция «Солдатская каша».</t>
  </si>
  <si>
    <t>Сельский клуб п. Идель (филиал МБУ "Сегежский ЦКиД")</t>
  </si>
  <si>
    <t>Музыкально-литературно-познавательный урок "Пусть память верную хранят ... и наших внуков внуки"</t>
  </si>
  <si>
    <t>Познавательная беседа со школьниками, обучение пользованию БД "Память народа" и "Мемориал"</t>
  </si>
  <si>
    <t>Патриотический час "Награды великой отечественной войны"</t>
  </si>
  <si>
    <t xml:space="preserve">22.06.2026г. </t>
  </si>
  <si>
    <t>В День памяти и скорби для студентов ГАПОУ «Северный колледж» проведён патриотический час где им рассказали о наградной системе и показали настоящие награды.</t>
  </si>
  <si>
    <t>"Салют победы"</t>
  </si>
  <si>
    <t>МБУ "КДО" Надвоицы</t>
  </si>
  <si>
    <t>"А нам нужна одна Победа"</t>
  </si>
  <si>
    <t>Вечер отдыха в клубе Ветеран</t>
  </si>
  <si>
    <t>Гражданская панихида</t>
  </si>
  <si>
    <t>совместно с Настоятелем православного храма иереем И.Егоровым</t>
  </si>
  <si>
    <t>Полевая кухня</t>
  </si>
  <si>
    <t>Литературно-музыкальная гостинная</t>
  </si>
  <si>
    <t>МБУ "КДО" Надвоцы</t>
  </si>
  <si>
    <t>Каникулы в музее: "Вперед к звездам. Первооткрыватель космоса"</t>
  </si>
  <si>
    <t>Музейное занятие посвященное 65 -летию полета Ю.Гагарина в космос и мастер- класс по раскрашиванию космического сувенира</t>
  </si>
  <si>
    <t xml:space="preserve">«Сегежа прифронтовая» </t>
  </si>
  <si>
    <t xml:space="preserve">                                  08.05.2026</t>
  </si>
  <si>
    <t>интерактивные занятия о
госпиталях Сегежи и продукции Военного завода №103, действовавшего на площадках
эвакуированного Сегежского лесобумхимкомбината 
(бумажные палатки, сумочки медсестер, постельное белье)</t>
  </si>
  <si>
    <t>Виртуальная экскурсия по
  памятным местам Великой Отечественной войны нашего города</t>
  </si>
  <si>
    <t xml:space="preserve">        с  27.04  по 04.05.2026 г </t>
  </si>
  <si>
    <t xml:space="preserve">Виртуальные  интерактивные экскурсии для воспитанников ДОУ, учащихся школ города, учащихся "Северного колледжа"по памятным местам  Великой Отечественной  войны г.Сегежа </t>
  </si>
  <si>
    <t xml:space="preserve">«По дорогам памяти»
</t>
  </si>
  <si>
    <t>уличная квест – игра для дошкольников по памятным местам Великой Отечественной войны
нашего города</t>
  </si>
  <si>
    <t>Выезд с адресной помощью семье участиника СВО</t>
  </si>
  <si>
    <t>Встреча с участником СВО прибывшим в краткосрочный отпуск</t>
  </si>
  <si>
    <t>Беседа</t>
  </si>
  <si>
    <t>МБУ КДО Надвоицы</t>
  </si>
  <si>
    <t>Сбор помомщи для участников СВО</t>
  </si>
  <si>
    <t>апрель июнь</t>
  </si>
  <si>
    <t>МБУ КДО надвоицы</t>
  </si>
  <si>
    <t>"1000 маскировочная сеть"</t>
  </si>
  <si>
    <t>"Победу чтим - героев помним"</t>
  </si>
  <si>
    <t xml:space="preserve">1.06.2026г. </t>
  </si>
  <si>
    <t xml:space="preserve">Обзор у книжной выставки ко Дню ветерана боевых действий, разделённой на такие разделы: "Герои нашего времени", "России верные сыны", "Страницы подвига" и "Читать, знать, помнить". https://vk.com/wall-203262562_3097 </t>
  </si>
  <si>
    <t>Итоги флешмоба «Читают
дети о войне», организованного общественной женской организацией «Сегежанка»</t>
  </si>
  <si>
    <t xml:space="preserve">Жители и гости  города Сегежа
- взрослые, молодежь, люди с ОВЗ, дети войны, участники СВО. </t>
  </si>
  <si>
    <t>Клуб "Подари тепло солдату"</t>
  </si>
  <si>
    <t>изгот.маскировочных сетей, окопных свечей</t>
  </si>
  <si>
    <t>Акция "Сети Победы"</t>
  </si>
  <si>
    <t>Волонтеры г. Сегежи под руководством методиста Сегежского ЦКиД на ежедневной основе плетут маскировочные сети для участников СВО</t>
  </si>
  <si>
    <t>Мастер-класс "Нашлемник"</t>
  </si>
  <si>
    <t>в рамках волонтерской
помощи бойцам СВО проведены мастер-классы по изготовлению нашлемников</t>
  </si>
  <si>
    <t>«Мероприятия для родителей (законных представителей)»</t>
  </si>
  <si>
    <t>апрель-май 2026 года</t>
  </si>
  <si>
    <t xml:space="preserve">Консультации, встречи с представителями администрации </t>
  </si>
  <si>
    <t xml:space="preserve">МКОУ СОШ № 4 г. Сегежи </t>
  </si>
  <si>
    <t>«Национальность без границ»</t>
  </si>
  <si>
    <t>24 апреля 2026 года</t>
  </si>
  <si>
    <t xml:space="preserve">Интегрированный урок по основам правовых знаний, направленных на формирование толерантных установок у обучающихся по темам: «Национальность без границ». </t>
  </si>
  <si>
    <t>Всероссийская акция «Библионочь-2026»</t>
  </si>
  <si>
    <t xml:space="preserve">Проведение площадки с мастер-классом "Встречаем весну" и викторины "Карта быта: навигация по карельской культуре" https://vk.com/wall-147488790_3443 </t>
  </si>
  <si>
    <t>Час краевединия "Мир Карельских рун"</t>
  </si>
  <si>
    <t xml:space="preserve">Беседа по рунам Карелии с учениками художественно-графического отделения Сегежской школы искусств и создание иллюстраций к рунам. https://vk.com/wall-147488790_3441 </t>
  </si>
  <si>
    <t>Акция "Диктант на карельском и вепсском языках"</t>
  </si>
  <si>
    <t xml:space="preserve">Организация и проведение работы площадки
акции «Диктант на карельском и вепсском языках», приуроченная ко Дню карельской
и вепсской письменности. https://vk.com/wall-147488790_3445 </t>
  </si>
  <si>
    <t xml:space="preserve">Цель Конференции в этом году - обмен опытом между поисковыми движениями и их взаимодействие с молодёжью в области военно-патриотического воспитания. https://vk.com/wall-14631106_8694 </t>
  </si>
  <si>
    <t>"Открытые двери Победе"</t>
  </si>
  <si>
    <t xml:space="preserve">Площадкана базе Сегежской модельной библиотеке, участие в митинге и возложении цветов на братской могиле https://vk.com/wall-147488790_3449 </t>
  </si>
  <si>
    <t>"Встреча друзей в библиотеке"</t>
  </si>
  <si>
    <t xml:space="preserve">Помощь в организации встречи НКА белорусов Сегежи "Сябры" и историко-краеведческого клуба "Начало" https://vk.com/wall-147488790_3454 </t>
  </si>
  <si>
    <t>Газета "Доверие"</t>
  </si>
  <si>
    <t>01.04.2026г№12</t>
  </si>
  <si>
    <t>Православные праздники апреля 2026 года Материал подготовлен сотрудником Музейного центра И.Самойловой.</t>
  </si>
  <si>
    <t xml:space="preserve">20.05.2026г. №19 </t>
  </si>
  <si>
    <t>"Библиосумерки 2026" о прошедшей акции в Детско-юношеском отделе Сегежской центральной модельной библиотеке</t>
  </si>
  <si>
    <t>Газета "Доверие</t>
  </si>
  <si>
    <t>03.06.2026 г №21</t>
  </si>
  <si>
    <t>В Сегеже прошла  Всероссийская акция "Ночь музеев - 2026"</t>
  </si>
  <si>
    <t>22.04.2026г. №15</t>
  </si>
  <si>
    <t>"На "Библионочи" сегежане мастерили куклу Веснянку, играли на кантеле и ткали на ткацком станке"</t>
  </si>
  <si>
    <t>"Талантливый человек талантлив во всём" Статья об открытии выставки Петра Викторовича Моисеева в сегежской центральной модельной библиотеке</t>
  </si>
  <si>
    <t>6.05.2026г. №17</t>
  </si>
  <si>
    <t>"В патриотизме молодёжи - будущее страны". Статья про IV Всероссийскую конференцию "Без памяти мы не научим детей будущему"</t>
  </si>
  <si>
    <t xml:space="preserve">Газета "Доверие" </t>
  </si>
  <si>
    <t>3.06.2026 №21</t>
  </si>
  <si>
    <t>"Книжный "забег" состоялся". Про проведение акции "Бегущая книга".</t>
  </si>
  <si>
    <t>Консультативный Совет по межнациональным и межконфессиональным отношениям при Главе Сегежского муниципального округа</t>
  </si>
  <si>
    <t>1 раз в год</t>
  </si>
  <si>
    <t>В рамках регионального компонента изучение предмета «Край, в котором я живу» осуществляется во 2 – 4 классах всех общеобразовательных учреждений округа</t>
  </si>
  <si>
    <t>В рамках регионального компонента изучение предмета «Моя Карелия» осуществляется в 5 – 9 классах всех общеобразовательных учреждений округа</t>
  </si>
  <si>
    <t>В рамках регионального компонента изучение предмета «История Карелии» осуществляется в 10 – 11 классах всех общеобразовательных учреждений округа</t>
  </si>
  <si>
    <t>театр кукол "Сампо"</t>
  </si>
  <si>
    <t>25+</t>
  </si>
  <si>
    <t>МБУ "Сегежская ЦБС" "Сегежская центральная модельная библиотека"</t>
  </si>
  <si>
    <t>Подготовка к проведению совместных мероприятий (рабочие встречи)</t>
  </si>
  <si>
    <t>29-30.06.2026</t>
  </si>
  <si>
    <t>Планирование проведения мероприятий с представителями разных конфессий города.</t>
  </si>
  <si>
    <t>МБУ КДО совместно с настоятелем православного храма иереем Егоровым</t>
  </si>
  <si>
    <t>Эксурсионно - паломническая поездка в  г. Петрозаводск</t>
  </si>
  <si>
    <t xml:space="preserve"> Поездка учашихся Воскресной школы  Троицкого храма по историческим местам и храмам Петрозаводска</t>
  </si>
  <si>
    <t>Музейный Центр г. Сегежи" и учащиеся Воскресной школы Троицкого храма</t>
  </si>
  <si>
    <t>Спектакль «Путешествие Вовки в Тридевятое Царство». Пасхальное
  представление»</t>
  </si>
  <si>
    <t>13.04.2026-- 18.04.2026</t>
  </si>
  <si>
    <t>Спектакли учеников Воскреснойшколы Троицкого храма для жителей и гостей Сегежи, людей с ОВЗ</t>
  </si>
  <si>
    <t>МБУ "Музейный Центр г. Сегежи" и учащиеся Воскресной школы Троицкого храма</t>
  </si>
  <si>
    <t>Под звон колоколов Пасхальных+ мастер класс ангел из гипса</t>
  </si>
  <si>
    <t>Пасхальные встречи в приходском доме Троицкого храма</t>
  </si>
  <si>
    <t xml:space="preserve">МБУ "Музейный Центр г. Сегежи" </t>
  </si>
  <si>
    <t>Спектакль учащихся Воскресной школы Троицкого храма для жителей города Беломорск. Выезд в Беломорск</t>
  </si>
  <si>
    <t xml:space="preserve">"Музейный Центр г. Сегежи" и учащиеся Воскресной школы </t>
  </si>
  <si>
    <t xml:space="preserve"> «Вот и Пасха, запах воска, запах теплых куличей»  </t>
  </si>
  <si>
    <t>12.04.2026, 19.04.2026</t>
  </si>
  <si>
    <t>Праздник, конкурсы, мастер- класс (знакомство с традициями празднования
Пасхи в России и в Карелии</t>
  </si>
  <si>
    <t>МКОУ СОШ № 4 г. Сегежи, МКОУ СОШ № 5 г. Сегежи, МБОУ СОШ № 6 г. Сегежи, МКОУ СОШ № 7 г. Сегежи, МКОУ СОШ п. Валдай, МБОУ СОШ п. Надвоицы, МКОУ ООШ п. Попов Порог</t>
  </si>
  <si>
    <t>ученики 4-х классов</t>
  </si>
  <si>
    <t>Сегежская районная общественная организация Сегежанка</t>
  </si>
  <si>
    <t>Преминина Елена Владимировна</t>
  </si>
  <si>
    <t>г. сегежа  ул. Лесокультурная д. 4 89212200794</t>
  </si>
  <si>
    <t>деятельность прочих общественных организаций</t>
  </si>
  <si>
    <t>участие в работе коллегиальных органов функционирующих при ОМСУ, организация социально-ориентированных акций, патриотических мероприятий, направленных на поддержку участников СВО</t>
  </si>
  <si>
    <t>Сегежская городская общественная организация помощи бездомным животным "Луч Надежды"</t>
  </si>
  <si>
    <t>Скворцова Олеся Александровна</t>
  </si>
  <si>
    <t>г. сегежа, ул. Птицефабрика 1 89535363145</t>
  </si>
  <si>
    <t>деятельность прочих общественных оргаизаций</t>
  </si>
  <si>
    <t>организация акций по поддержке бездомных животных</t>
  </si>
  <si>
    <t>Сегежский районный Совет ветеранов войны, труда, вооруженных сил и правоохранительных органов</t>
  </si>
  <si>
    <t>Ратникова Нина Александровна</t>
  </si>
  <si>
    <t>г. Сегежа, ул. Ленина д. 17 каб. 6  89215238218</t>
  </si>
  <si>
    <t>участие в к работе оллегиальных органов, работающих при ОМСУ, организация патиотических акций и мероприятий</t>
  </si>
  <si>
    <t>Сегежская районная общесмвенная организация защиты животных "Лада"</t>
  </si>
  <si>
    <t>Кулагина Ирина Николаевна</t>
  </si>
  <si>
    <t>г. Сегежа, ул. Антикайнена д. 15 кв. 2, 3 89004607623</t>
  </si>
  <si>
    <t>Общественная организация "Женсовет поселка Надвоицы"</t>
  </si>
  <si>
    <t>Оленцова Людмила Васильевна</t>
  </si>
  <si>
    <t>пгт. Налвоицы ул. строителей д. 8 89217028036</t>
  </si>
  <si>
    <t>организация патриотических мероприятий, направленных на оказание помощи участникам СВО и их семям</t>
  </si>
  <si>
    <t>Благотворительный ффонд поддержки ветеранов Сегежского ЦБК</t>
  </si>
  <si>
    <t>Серкова людмила Анатольевна</t>
  </si>
  <si>
    <t>г. Сегежа, ул. Заводская д. 1 88143134522</t>
  </si>
  <si>
    <t>защита гражданских, трудовых, социально-экономических и личных прав внтернов Сегежского ЦБК, содействие материальному положению, медицинского и бытового обслужтвания ветеранов Сегежского ЦБК</t>
  </si>
  <si>
    <t>молодежная общественная оршганизация "Сегежский рок-клуб"Котел"</t>
  </si>
  <si>
    <t>Дорофей Александр Владимирович</t>
  </si>
  <si>
    <t>г. Сегежа ул. Советская д. 8 88143143616</t>
  </si>
  <si>
    <t>развитие музыкальных и других видов искусства в г. сегежа, установление и укреплениевнутрироссийских связей в области музыкального искусства</t>
  </si>
  <si>
    <t>участие в подготовке муниципальных и региональных мероприятиях культурно-досуговых учреждений города</t>
  </si>
  <si>
    <t>российской движение детей и молодежи "Движение Первых" Республики Карелия</t>
  </si>
  <si>
    <t>Ткачук Ольга Викторовна 89214680768</t>
  </si>
  <si>
    <t>г. Сегежа, ул. Спиридонова д. 37</t>
  </si>
  <si>
    <t>дечтельность прочих общественных организаций</t>
  </si>
  <si>
    <t>организация молодежных акций, участие в работе коллегиальных органов ОМСУ</t>
  </si>
  <si>
    <t>Общественный Совет по ЖКХ</t>
  </si>
  <si>
    <t>1) выявление и анализ
проблем жилищно-коммунальной сферы в Сегежском муниципальном округе;
   2) оказание
помощи гражданам, столкнувшимся с проблемами в жилищно-коммунальном хозяйстве;
 3) сотрудничество
с управляющими организациями, товариществами собственников жилья, организациями
коммунального комплекса, населением Сегежского муниципального округа,
общественными объединениями по вопросам, определяющим развитие
жилищно-коммунального хозяйства;
4) привлечение жителей
Сегежского муниципального округа к решению задач в сфере жилищно-коммунального
хозяйства, сотрудничество всех субъектов жилищно-коммунального хозяйства в
целях соблюдения взаимного баланса интересов;
  5) оказание
содействия уполномоченным органам в осуществлении контроля выполнения
организациями коммунального комплекса своих обязательств;
6) выработка
предложений по преодолению негативного отношения населения к участию  в решении вопросов жилищно-коммунального
хозяйства.</t>
  </si>
  <si>
    <t>председатель : Майорова Галина Петровна 80 % членов Совета-общественные некоммереские организации постновление администрацииСегежского муниципального округа № 796 от 20 мая 2026 года</t>
  </si>
  <si>
    <t>9.04.2026  : повышение оплаты за жилищно-коммунальные услуги в феврале 2026 года;исполнение контракта по содержание атомобильных дорог;Об организции работу Управляющмх компаний УК ДОМ, Сегежский дом, РЕМсервис.13.05.2026:  О содержании детских и спортивных площадок; О перечислении взнослос за социальный найм жителями .</t>
  </si>
  <si>
    <t>Общественный Совет Сегежского муниципального округа</t>
  </si>
  <si>
    <t>выработка и осуществление согласованных, совместных действий ОМСУ, общественных и иных НКО по реализации программ развития округа;содействие дальнейшему укреплению гражданского общества, созданию новых общественных институтов, организации и взаимодействия; проведение мониторинговых исследований и анализа состояния тенденции общественных провессов; анализ и общественная оценка проектов правовых актов ОМСУ по вопросам поддержки и развития общественных институтов в округе, защите конституционных прва, свобод и законных интересов граждан; организацич независимой оценки качества учловий предоставляемых  услуг учреждениями образования и культуры; согласование кандидатуры семей для получения государственной награды "медаль ордена родительская слава"</t>
  </si>
  <si>
    <t xml:space="preserve">председатель Ратникова Нина Александровна 100 % членов совета-н общественные некомемрческие организации постановление Главы Сегежского муниципального округа от 22  марта 2024 года № 3 </t>
  </si>
  <si>
    <t>10.06.2026 : согласование кандидатов  семей Сегежского муниципального округа  для получения государственных нарад медаль Родительская Слава</t>
  </si>
  <si>
    <t>Совет по гражданскому и патриотическому воспитанию молодежи</t>
  </si>
  <si>
    <t xml:space="preserve">председатель Махмутова Светлана Олеговна 40 % членов Совета общественный некоммерческие организации 20%- органы власти, 30% -общественные организации, постановление  администрации Сегежского муниципального  округа от </t>
  </si>
  <si>
    <t>21.04.2026 : организация и проведение муниципального этапа Всроссийской воено-патриотической игры Зарница 2:0; Об организации работы с семьями участников СВО; о подготовке к празднованию 81- годовщины Победы в Великой Отечественной войне 1941-1945 гг.</t>
  </si>
  <si>
    <t>Общественный экологический Совет</t>
  </si>
  <si>
    <t>председатель Дорофеев Валентин Алекссевич   постновление Главы СМО от 4 марта 2024 № 367 30%- общественные организации, 20% - органы влсти</t>
  </si>
  <si>
    <t>участие в праздничных мероприятиях, просвященных 81 годовщине Победы в Великой Отечественной войне</t>
  </si>
  <si>
    <t>6, 9 мая 2026 год</t>
  </si>
  <si>
    <t>ыезд  с представительями молодежных и  веиеранских общественных организаций,ппредставителй поисковых отрядов к Военно-мемориальномй комплексу Раменцы для церемонии возложения цветов, участие в акциях"Солдатский привал", "Георгиевская ленточка"</t>
  </si>
  <si>
    <t>Махмутова Светлана Олеговна 89215285298</t>
  </si>
  <si>
    <t>участние в праздновании 90 летия поселка Черный порог</t>
  </si>
  <si>
    <t>20 июня 2026 года</t>
  </si>
  <si>
    <t>участие творческих коллективовв ,  вручение поздравительных адресов  многодетным семьям , старейшинам и свадебным юбилярам</t>
  </si>
  <si>
    <t>Махмутова Светлана аОеговна , Преминина Елена Владимировна8 9212200794 Ратникова Нина Александровна 89215238218</t>
  </si>
  <si>
    <t>проведение  совместных мероприятий в День памяти и скорби</t>
  </si>
  <si>
    <t>торжественная церемония возложения цветов к воинcким захоронениям</t>
  </si>
  <si>
    <t>Карельская региональная общественная организация поддержки туризма «Туристическая ассоциация»</t>
  </si>
  <si>
    <t>Храмцов Александр Витальевич</t>
  </si>
  <si>
    <t>г. Сортавала, ул. Кирова, д. 32, кв. 1, +7921 453 4449</t>
  </si>
  <si>
    <t>Карельская региональная общественная организация Центр экологических инициатив «Нево-Эковиль»</t>
  </si>
  <si>
    <t>Гончаров Иван Станиславович</t>
  </si>
  <si>
    <t>г. Сортавала, ул. Октябрьская, д. 31, кв. 57</t>
  </si>
  <si>
    <t>Карельская региональная общественная организация охотников и рыболовов «Охота и рыбалка в Карелии»</t>
  </si>
  <si>
    <t>Лебедев Андрей Алексеевич</t>
  </si>
  <si>
    <t>Сортавальская местная общественная организация пенсионеров «Малолетние узники фашистских концлагерей»</t>
  </si>
  <si>
    <t>Герасимович Эдуард Владимирович</t>
  </si>
  <si>
    <t>Карельская региональная детская общественная организация Спортивный клуб «Экстрим Мотор Спорт»</t>
  </si>
  <si>
    <t>Розов Виктор Владимирович</t>
  </si>
  <si>
    <t>Карельская Региональная Природоохранная Общественная организация «Свет Ладоги»</t>
  </si>
  <si>
    <t>Горбачев Юрий Александрович</t>
  </si>
  <si>
    <t>Карельская региональная общественная организация «Федерация гребного спорта Республики Карелия»</t>
  </si>
  <si>
    <t>Никитко Александр Александрович</t>
  </si>
  <si>
    <t>Сортавальская местная детская общественная организация спортивного танца «Стиль»</t>
  </si>
  <si>
    <t>Апыхтин Илья Николаевич</t>
  </si>
  <si>
    <t>Карельская региональная общественная организация «Федерация прыжков на лыжах с трамплина и лыжного двоеборья»</t>
  </si>
  <si>
    <t>Лисовский Вадим Адольфович</t>
  </si>
  <si>
    <t>Карельская региональная общественная организация автолюбителей Спортивно-туристский автоклуб «Сортавала-полный привод»</t>
  </si>
  <si>
    <t>Груздев Петр Николаевич</t>
  </si>
  <si>
    <t>Социально ориентированная региональная общественная организация «Ингермаландский союз финнов Карелии»</t>
  </si>
  <si>
    <t>Назарова Татьяна Николаевна</t>
  </si>
  <si>
    <t>Карельская региональная общественная организация возрождения культурных традиций «Арт Карелия»</t>
  </si>
  <si>
    <t>Талыпина Ольга Владимировна</t>
  </si>
  <si>
    <t>Карельская региональная природоохранная общественная организация «Колесо времени»</t>
  </si>
  <si>
    <t>Капралов Ярослав Андреевич</t>
  </si>
  <si>
    <t>Карельская региональная общественная организация ветеранов десантных войск и локальных войн</t>
  </si>
  <si>
    <t>Сеньченков Виталий Петрович</t>
  </si>
  <si>
    <t>Сортавальская общественная молодежная организация «Поисковый отряд Ладога»</t>
  </si>
  <si>
    <t>Карпеченко Сергей Николаевич</t>
  </si>
  <si>
    <t>Сортавальская местная общественная организация «Жители блокадного Ленинграда»</t>
  </si>
  <si>
    <t>Тервонен Людмила Ивановна</t>
  </si>
  <si>
    <t>Совет Сортавальского представительства Карельского регионального отделения Общероссийской общественной организации содействия воспитанию молодежи «Воспитанники комсомола – мое отечество»</t>
  </si>
  <si>
    <t>Гусаров Анатолий Васильевич</t>
  </si>
  <si>
    <t>Карельская региональная спортивная общественная организация "Ладога"</t>
  </si>
  <si>
    <t>Спирин Геннадий Васильевич</t>
  </si>
  <si>
    <t>89212279427, г. Сортавала, ул. Кирова, д. 6,кв. 4</t>
  </si>
  <si>
    <t>Карельская региональная общественная организация федерация спорта "Федерация армейского рукопашного боя Карелии"</t>
  </si>
  <si>
    <t>Львов Сергей Венидикторович</t>
  </si>
  <si>
    <t>89212278114; г. Сортавала, ул. Комсомольская, д.10/7, кв.6</t>
  </si>
  <si>
    <t>Религиозная организация «Спасо-Преображенский Валаамский ставропигиальный мужской монастырь Русской Православной Церкви (Московский Патриархат)»</t>
  </si>
  <si>
    <t>Епископ Панкратий(Жердев Владислав Петрович)</t>
  </si>
  <si>
    <t>198020, город Санкт-Петербург, Нарвский пр-кт, д.1/29</t>
  </si>
  <si>
    <t>Местная религиозная организация Церковь христиан веры евангельской п. Вяртсиля</t>
  </si>
  <si>
    <t>Пастор Калинихин Александр Александрович</t>
  </si>
  <si>
    <t>186757, Республика Карелия, город Сортавала, поселок городского типа Вяртсиля, 89210155424</t>
  </si>
  <si>
    <t>Местная религиозная организация - Община мусульман города Сортавала Республики Карелия</t>
  </si>
  <si>
    <t>Имам - Кокулов Тимур Тилович</t>
  </si>
  <si>
    <t>г. Сортавала, ул. Холмистая, д.32; +79212299777</t>
  </si>
  <si>
    <t>Местная религиозная организация «Буддийский Центр Алмазного Пути школы Карма Кагью поселка Хаапалампи»</t>
  </si>
  <si>
    <t>Президент центра - Капралов Ярослав Андреевич</t>
  </si>
  <si>
    <t>п. Хаапалампи, урочище Чайка, д.1; 81430-35203</t>
  </si>
  <si>
    <t>Местная религиозная организация «Евангелическо-лютеранский приход гор. Сортавала»</t>
  </si>
  <si>
    <t>Настоятель Антонов Андрей Иванович</t>
  </si>
  <si>
    <t xml:space="preserve">"г. Сортавала, г. Сортавала, </t>
  </si>
  <si>
    <t>ул. Карельская, д.43; 79114002543"</t>
  </si>
  <si>
    <t>Местная религиозная организация «Евангелическо-лютеранский приход пос. Рускеала»</t>
  </si>
  <si>
    <t>Настоятель Хеглунд Алексей Павлович</t>
  </si>
  <si>
    <t xml:space="preserve">г. Сортавала, п. Рускеала, местечко Ханки; </t>
  </si>
  <si>
    <t>Местная религиозная организация «Община Церкви Христиан Адвентистов Седьмого Дня г. Сортавала Республики Карелия»</t>
  </si>
  <si>
    <t>Местная религиозная организация православный Приход храма святителя Николая г. Сортавала Петрозаводской и Карельской Епархии Русской Православной Церкви (Московский Патриархат)</t>
  </si>
  <si>
    <t>Протоиерей Андрей (Баранов Андрей)</t>
  </si>
  <si>
    <t>г. Сортавала, ул. Горького, д.31, (81430)45239</t>
  </si>
  <si>
    <t>Местная религиозная организация православный Приход храма святого князя Александра Невского пос. Вяртсиля г. Сортавала Петрозаводской и Карельской Епархии Русской Православной Церкви (Московский Патриархат)</t>
  </si>
  <si>
    <t>пгт. Вяртсиля, ул. Заречная, д.6,кв.21; (81430)45239</t>
  </si>
  <si>
    <t>Местная религиозная организация «Сортавальский приход» Централизованной религиозной организации Карельской Евангелическо-Лютеранской Церкви</t>
  </si>
  <si>
    <t xml:space="preserve">Настоятель-  Кузнецов Александр Викторович </t>
  </si>
  <si>
    <t>г. Сортавала, ул. Фабричная (почтовый адрес: 186790, г. Сортавала, ул. Карельская, д.50,кв.15)</t>
  </si>
  <si>
    <t xml:space="preserve">Местная религиозная организация «Туокслахтинская Христианская Евангельская Церковь» </t>
  </si>
  <si>
    <t xml:space="preserve">Пастор Кузнецов Александр Викторович </t>
  </si>
  <si>
    <t xml:space="preserve">п. Туокслахти, ул. Центральная (Дом молитвы) +79217280734 </t>
  </si>
  <si>
    <t>Централизованная религиозная организация Карельская Евангелическо-Лютеранская Церковь</t>
  </si>
  <si>
    <t>Епископ - Кузнецов Александр Викторович</t>
  </si>
  <si>
    <t>186792, Республика Карелия, Сортавальский р-н, г Сортавала, Фабричная ул, д. 12</t>
  </si>
  <si>
    <t>Местная религиозная организация Церковь Христиан Веры Евангельской п. Хелюля</t>
  </si>
  <si>
    <t>Пастор Ситишкин Иван Ефимович</t>
  </si>
  <si>
    <t>пгт. Хелюля, ул.Комсомольская, д.4 (Дом молитвы, почтовый адрес: п.Хелюля, Сортавальское шоссе, д.14,кв.1)</t>
  </si>
  <si>
    <t>Религиозная организация - учреждение профессионального религиозного образования «Карельский теологический институт» Централизованной религиозной организации Церкви христиан веры евангельской в Республике Карелия</t>
  </si>
  <si>
    <t>Ректор - Савельев Анатолий Михайлович</t>
  </si>
  <si>
    <t>186760, Республика Карелия, город Сортавала, село Хелюля</t>
  </si>
  <si>
    <t>Местная религиозная организация Церковь Христиан Веры Евангельской п. Кааламо</t>
  </si>
  <si>
    <t>Старший пасторЦируль Гульфария Валентиновна</t>
  </si>
  <si>
    <t>п. Кааламо (Дом культуры) (81430) 3-61-68, 89212244640</t>
  </si>
  <si>
    <t>Хуторское казачье общество «Сортавальское»</t>
  </si>
  <si>
    <t>Басов Евгений Сергеевич</t>
  </si>
  <si>
    <t>186790, Республика Карелия, г. Сортавала, пгт Хелюля, ул. Фабричная, д. 8</t>
  </si>
  <si>
    <t>Отдел культуры и спорта администрации Сортавальского муиципального округа</t>
  </si>
  <si>
    <t>Неволина Инга Николаевна - руководитель отдела</t>
  </si>
  <si>
    <t>186790, Республика Карелия, г. Сортавала, пл. Кирова, д. 11, +7964 3175136 , molodez-sortavala@yandex.ru</t>
  </si>
  <si>
    <t>ПЛАН мероприятий по реализации Стратегии государственной национальной политики Российской Федерации на территории Сортавльского муниципального округа на период до 2036 года, утрвержденный решением Консультативного Совета по реализации национальной политики и развитию государственно-конфессиальных отношений при администрации Сортавальского муниципального округа протоколом № 1 от "24" марта 2026 года</t>
  </si>
  <si>
    <t>План мероприятий по социальной и культурной адаптации иностранных граждан на территории Сортавальского муниципального округа на 2025-2027 годы от 14.02.2025 г.</t>
  </si>
  <si>
    <t>Программа "Фольклорное наследие"</t>
  </si>
  <si>
    <t>Путешествие в прошлое или ожившие традиции.🎶
7 апреля в день Благовещения наш Дом культуры распахнул
двери для невероятно интересных гостей - участников фольклорного ансамбля музея заповедника Кижи
с уникальной программой "Фольклорное наследие".
Программа прошла в формате живого интерактива. Это было настоящее путешествие в прошлое, где каждый участник мог почувствовать себя частицей истории.
Нам рассказали о жизни и традициях карелов и вепсов. Через песни, игровые зарисовки и рассказы зрители смогли представить, как жили люди на наших карельских землях сотни лет назад.
Зрителям была представлена прекрасная возможность погрузиться в самобытный мир карельского и вепсского народов, узнать о их жизни, традициях, песнях и обрядах минувших времен.
Завораживающие народные песни, исполненные участниками ансамбля, перенесли гостей в атмосферу старины. Каждый звук, каждое слово несли в себе дух предков и глубокий смысл.
Зрители не просто сидели и смотрели концертные номера,они учились простым народным танцам, участвовали в играх, отвечали на вопросы, тем самым становясь полноправными участниками действа.
Эта встреча стала настоящим подарком для всех, кто интересуется историей и культурой родного края. Мы говорим большое душевное спасибо участникам ансамбля и ждём новых встреч.</t>
  </si>
  <si>
    <t>МАУК "Импульс" Сортавала, Карелия</t>
  </si>
  <si>
    <t>Пасха</t>
  </si>
  <si>
    <t>Сегодня, в светлый день Пасхи, у Никольского храма в Сортавале развернулось праздничное гуляние. Наш Социально-культурный молодёжный центр не остался в стороне. Наши коллективы приняли участие в концертной программе. Кукольно-театральная студия «Добрый дом» показала «Пасхального колобка» — трогательно и со смыслом. Танцевальная группа «МарьяИвановна» зажгла своим номером.
Но главное — в этот праздник мы не просто выступили, а все вместе, артист за артистом, присоединились к общему поздравлению.
Фотографии - в альбоме: vk.com/album-52433088_31076...
seurahuone.ru/archives/1...</t>
  </si>
  <si>
    <t>СКМЦ, Никольский храм города Сортавала, МАУК "Импульс" Сортавала</t>
  </si>
  <si>
    <t>VII Региональный хоровой фестиваль «Веснянка»</t>
  </si>
  <si>
    <t>18 апреля в Детской музыкальной школе Сортавала было по-настоящему весенне. Нет, не только за окном — в той внутренней тишине, которая вдруг наполняется голосами, когда на сцену выходят люди, ради которых и затевался этот фестиваль. У нас прошёл VII Региональный хоровой фестиваль «Веснянка». Седьмой раз подряд мы собираем хоровые коллективы, желающие дарить песенное искусство.
Восемь коллективов, больше 130 участников.Такием запомнится меропритяие в этом году.
На сцену вышли и те, кого в городе знают давно: народный хор ветеранов труда «Поющие сердца» — руководитель заслуженный работник культуры Карелии Валентина Александровна Гельбрехт, концертмейстер Ольга Иванова. Рядом народный хор «Русская песня» под управлением заслуженного работника культуры РК Виктора Васильевича Егорова. Ансамбль академического пения «Дети радуги» (руководитель Валентина Александровна Гельбрехт, концертмейстер Артур Ширманов). Шоу-группа «Панпулонцы» под руководством Рамзии Наиловны Загайновой.
Из вокальных групп песни исполняли «Задоринки» (руководитель - Ольга Николаевна Бажанова) и «Женская дружба» из Хелюля (руководитель -Татьяна Анатольевна Бусарова).
Приехали и гости: коллектив «Колечко» из Видлицы под руководством Елены Владимировны Мелоевой и женский академический хор из Питкяранты.
Академическое, народное и эстрадное пение в этот вечер мирно стояли рядом на одной сцене. Коллективы сменяли друг друга без пауз — и зал не отвлекался, слушал. А под конец мы вручили дипломы всем участникам и их руководителям — без этого ни один фестиваль не обходится, но здесь это было не формальностью, а искренним спасибо.
Потому что, как заметили со сцены, весна — это не просто время года. Это состояние души. И в Сортавала оно звучало в голос.
Фотографии с фестиваля смотрите в нашем альбоме: vk.com/album-52433088_31084...
seurahuone.ru/archives/1...</t>
  </si>
  <si>
    <t>СКМЦ</t>
  </si>
  <si>
    <t>Мероприятие, посвященое 35-летию Федеральной таможенной службы России</t>
  </si>
  <si>
    <t>В эти дни в городе Сортавала проходили соревнования по многоборью специалистов-кинологов таможенных органов Северо-Западного таможенного управления. Восемь команд, семнадцать рабочих собак из Мурманска, Калининграда, Кингисеппа, Выборга, Пскова, Балтийской и Санкт-Петербургской таможни, а также из Пулково. Сореванования были серьёзные, как и члены жюри: начальник кинологической службы Северо-Западного округа и судьи из Москвы, из Центрального аппарата. Мероприятие было посвящено 35-летию Федеральной таможенной службы России.
Действие развернулось на площади Чкалова и других площадках: собаки искали имитаторы наркотиков и денежные знаки. А торжественное награждение победителей и призёров прошло сегодня - наше учреждение приняло в этом непосредственное участие.
Под аплодисменты и с неподдельным уважением называли имена лучших. Сначала было искреннее «спасибо» тем, кто помогал проводить соревнования: заместителю начальника Северо-Западной оперативной таможни Анне Александровне Соколовой, главе Сортавальского округа Сергею Крупинину, директору Сортавальского колледжа Таисии Колобук, руководителю дзюдо-клуба «Мой прайд львиная гордость» Сергею Львову. Все они поднимались на сцену, говорили тёплые слова.
А потом — сама церемония. Кинологи с собаками, искренние поздравления, живые эмоции. Отдельный кайф — карельский танец от студии «Звезда», выступление спортменов спортивного клуба и номера от ведущей Алины Топорковой, увенчавшие программу. Было приятно стать частью этого события.</t>
  </si>
  <si>
    <t>Концерт ансамбля «Русь», в рамках федеральной программы «Мы — Россия»</t>
  </si>
  <si>
    <t>Ансамбль «Русь» привёз в Сортавала праздничную программу с песней в сердце
В нашем зале всегда приятно принимать коллективы с историей, но когда на сцену выходят артисты, способные одновременно петь, плясать и управляться с редкими инструментами, — это отдельная магия. Именно таким стал вечер 23 апреля в Социально-культурном молодёжном центре с Государственным вокально-хореографическим ансамблем «Русь» имени Михаила Фирсова из Владимира.
Коллектив приехал к нам в рамках федеральной программы «Мы — Россия» (спасибо РОСКОНЦЕРТу и Минкульту!). В гастрольном графике ансамбля мы стали вторыми, и для нас это большая ответственность и радость.
Программа «Русь праздничная — с песней в сердце» — это квинтэссенция того, за что мы любим наш фольклор. Здесь на одной сцене работали и хор, и танцевальная группа, и живая инструментальная группа с владимирскими рожками, жалейками и свирелями. Это была современная подача, яркие ритмы, настоящие сценические зарисовки.
После концерта к микрофону вышла начальник отдела культуры и спорта Инга Неволина. Она вручила коллективу благодарственное письмо от имени главы Сортавальского городского округа Сергея Крупина и призналась: зал был в полном восторге. И это действительно так — зрители не скупились на аплодисменты.
Спасибо «Руси» за верность традициям, за невероятную энергетику и за то, что показали: народная культура может звучать мощно, современно и совсем не скучно. И особая благодарность — за то, что включили наш город в свой маршрут по Карелии.
Яркие моменты концерта — в нашем фотоальбоме: vk.com/album-52433088_31089...</t>
  </si>
  <si>
    <t>«Бег Победы»</t>
  </si>
  <si>
    <t>Яркий старт от Школы №1
Школа №1 во главе со своим директором Татьяной Емельяновой 24 апреля организовали запоминающееся событие «Бег Победы».
Задачей было осуществить забег на дистанцию 200 метров, провести время с пользой и приобщиться к общему делу.
Действие развернулось на городском стадионе, где сначала был общий старт на 500 метров, без секундомеров и гонки, а уже после началась борьба за победу.
Все справились отлично, а лучшие участники представят свою школу на «Эстафете Победы», которая состоится 8 Мая.
После забегов прошла заминочная тренировка под музыку, которую провели старшеклассники под чутким руководством преподавателя физкультуры Ульяны Корешковой.
Татьяна Емельянова отметила, что есть желание сделать «Бег Победы» ежегодной традицией школы, ведь на подобных мероприятиях участники испытывают максимальную поддержку друг друга.
Всем спорт!</t>
  </si>
  <si>
    <t>АСМО</t>
  </si>
  <si>
    <t>Концертная программа «Виват, Петра викториям!», посвящённая 305-летию победы в Северной войне</t>
  </si>
  <si>
    <t>В понедельник в Социально-культурном молодёжном центре прошла интересное мероприятие - концертная программа «Виват, Петра викториям!», посвящённая 305-летию победы в Северной войне. Она собрала зрителей, которые пришли не просто посмотреть — а услышать историю родной земли в музыке, танцах и песнях.
На сцене гремели (в самом хорошем смысле) ансамбль солдатской песни «Реданть», фольклорно-этнографический «Каяхуш» с костюмами, от которых не отвести взгляд, и театр исторического танца «Начало», чьи танцоры словно сошли с гравюр петровской эпохи. А параллельно для всех желающих работал мастер-класс «Стойкий деревянный солдатик» от Игоря и Наталии Кагачевых — та самая игрушка, которая «держит строй» уже три столетия.
Со сцены рассказали историю Карельского порубежья — того самого места, где на наших болотах и тропах решалась судьба выхода России к Балтике. А песни, танцы и народный ансамбль стали её живыми иллюстрациями.. Это было нагляднее любого учебника.
Организаторы — Карельская региональная общественная организация ревнителей военной истории «Редань» — реализовали проект «Забытые песни великих побед: Карельское порубежье Северной войны! 1700–1721 годы» при поддержке гранта Президента Российской Федерации на развитие культуры и креативных индустрий.
Был и ещё один важный момент. Директор нашего Центра Наталья Мергель вышла на сцену, чтобы от души поблагодарить участников. От имени главы Сортавальского округа Сергея Крупина она вручила артистам и мастерам благодарственные письма — за искренность, за то, что не дают зарасти быльем памяти о тех, кто шёл через карельские дебри к великой победе.
Фотографии с мероприятия смотрите в нашем альбоме: vk.com/album-52433088_31094...</t>
  </si>
  <si>
    <t>Театральный фестиваль «Мы вместе — мы едины»</t>
  </si>
  <si>
    <t>Театральный фестиваль «Мы вместе — мы едины» в городской библиотеке! ✨
В нашей Централизованной библиотечной системе Сортавала состоялся яркий и душевный театральный фестиваль «Мы вместе — мы едины», организованный «Навигаторами детства» при поддержке Движения Первых l Сортавальский округ .
Ученики начальных классов школ № 1, 3, 4, 6, 7 и п. Хаапалампи с большим энтузиазмом приняли участие в инсценировках любимых сказок, проявили свои таланты и показали настоящее единство!
Ребята посмотрели удивительную сценку в жанре театра теней.
Особым событием стал мастер-класс по актёрскому мастерству, который провёл Илья Андреевич Антропов. Участники узнали секреты сценического искусства и попробовали себя в новых ролях.
Все юные артисты были награждены грамотами и получили сладкие подарки за свои старания и творчество!
Спасибо всем, кто был с нами!
Такие события объединяют, вдохновляют и делают нашу жизнь ярче!</t>
  </si>
  <si>
    <t>Централизованная библиотечная система Сортавала, Школа 1 г. Сортавала</t>
  </si>
  <si>
    <t>Мероприятие, приуроченное к Празднику Весны и Труда</t>
  </si>
  <si>
    <t>Символы России
В преддверии Праздника Весны и Труда в Сортавальском колледже отделение в Лахденпохья состоялось мероприятие, приуроченное к этому дню. Наумкина Наталья Эрдиевна провела беседу среди обучающихся группы МГ 20 и МГ 21, рассказала про официальные символы России: герб, флаг, гимн, их историческое происхождение и значение, и неофициальные: матрешка, береза, хохлома, самовар и другие. Именно эти вещи ассоциируются со страной в повседневном быту, изображаются на открытках. Посмотрели видеоролик «Россия. А ты знаешь?» Символы государства нужны для того, чтобы указывать на его суверенитет, представлять во всех внутренних и внешних отношениях. Такие беседы воспитывают молодежь в духе уважения к традициям и культуре России.</t>
  </si>
  <si>
    <t>ГАПОУ РК "Сортавальский колледж"</t>
  </si>
  <si>
    <t xml:space="preserve"> фестиваль патриотической песни «Время выбрало нас»</t>
  </si>
  <si>
    <t>Сортавала культурный✨
На минувшей неделе Социально-культурный молодежный центр организовал несколько мероприятий, приуроченных ко Дню Победы.
🎗Одним из них стал фестиваль патриотической песни «Время выбрало нас». В программе приняли участие: академический женский хор под руководством Ларисы Ждановой, Степан Волков, Вера Лавреженкова, Виктория Куличкова из посёлка Вяртсиля, Кирилл Мелентьев, Марк Саможенов, вокальная группа «Звёздочки» (руководитель Ирина Михалап) из посёлка Харлу, Никита Замчалкин из Вяртсиля, Карина Сохарева, Анастасия Сапронова, Тимофей и Таисия Викины из города Лахденпохья, группа «Радость», Полина Бедная, Арина Степанова, Диана Повар из Вяртсиля, Мария Шершнева, Алисия Коршунова, а также дуэт Степана Волкова и Карины Сохаревой и финальное трио в составе Анастасии Сапроновой, Арины Степановой и Марка Саможенова.
Песни были о героических страницах истории нашей страны, о Родине, о родных местах, о памяти и о мире. После выступлений все участники получили заслуженные дипломы.
🎗1 мая выступил народный хор «Русская песня».
Концерт прошел под названием «За жизнь, которою живёт Земля».
Коллектив пел о жизни во всей её полноте, о родной культуре, о России и простых, но вечных ценностях. Помимо лирических композиций, традиционно звучали и патриотические, где старые народные мотивы обретали новый смысл.</t>
  </si>
  <si>
    <t>Концерт «За жизнь, которою живёт Земля»</t>
  </si>
  <si>
    <t>Первый майский день в Сортавала выдался по-настоящему душевным. У нас звучали голоса, от которых теплеет внутри — выступил народный хор «Русская песня» (руководитель — заслуженный работник культуры Карелии Виктор Васильевич Егоров).
Концерт прошел под названием «За жизнь, которою живёт Земля». Строчка эта не случайна: она взята из авторского стихотворения Василия Таничева — поэта и, что особенно ценно, действующего участника хора. Стихи Таничева в этот день тоже звучали со сцены, органично переплетаясь с песнями.
Выступал и сам хор — слаженно, мощно, всем составом. А ещё на сцену выходили солисты коллектива, причём не только с сольными номерами, но и в диалоге с хором: то голос солиста выходил вперёд, задавая тон и настроение, то хор подхватывал, поддерживал, создавал объём и глубину. Такие переклички придавали концерту особую динамику — живое дыхание, где каждый голос на своём месте.
И сами песни полностью оправдывали название. Коллектив пел о жизни — во всей её полноте, о родной культуре, о России и простых, но вечных ценностях. Лирика сменялась патриотическими композициями, старые народные мотивы обретали яркую жизнь. Каждый номер словно напоминал: всё, что по-настоящему важно, — это и есть та самая жизнь, которой живёт Земля.
Фотографии с концерта смотрите в нашем альбоме:
vk.com/album-52433088_31097...</t>
  </si>
  <si>
    <t>Второй фестиваль патриотической песни «Время выбрало нас»</t>
  </si>
  <si>
    <t>Сегодня мы провели второй фестиваль патриотической песни «Время выбрало нас».
И начали не просто с песни, а с главной песни страны. С гимна России. Его исполнили все участники вместе со зрителями. Открыл концертную программу коллектив современного танца «Территория движения» — мощным патриотическим номером.
Дальше на сцену выходили солисты, вокальные группы и хоры. В программе приняли участие: академический женский хор под руководством Ларисы Ждановой, Степан Волков, Вера Лавреженкова, Виктория Куличкова из посёлка Вяртсиля, Кирилл Мелентьев, Марк Саможенов, вокальная группа «Звёздочки» (руководитель Ирина Михалап) из посёлка Харлу, Никита Замчалкин из Вяртсиля, Карина Сохарева, Анастасия Сапронова, Тимофей и Таисия Викины из города Лахденпохья, группа «Радость», Полина Бедная, Арина Степанова, Диана Повар из Вяртсиля, Мария Шершнева, Алисия Коршунова, а также дуэт Степана Волкова и Карины Сохаревой и финальное трио в составе Анастасии Сапроновой, Арины Степановой и Марка Саможенова.
Песни, как и в прошлом году, звучали о том, что действительно важно: о героических страницах истории нашей страны, о Родине, о родных местах, о памяти и о мире. Зрители встречали каждый номер искренне — аплодисменты не стихали. А после выступлений все участники получили заслуженные дипломы: каждый вышедший на сцену сегодня это точно заслужил.
Фотографии с фестиваля смотрите в нашем альбоме:
vk.com/album-52433088_31097...</t>
  </si>
  <si>
    <t>СКМЦ, МАУК "Импульс" Сортавала</t>
  </si>
  <si>
    <t>Ежегодная всероссийская акция «Ночь музеев»</t>
  </si>
  <si>
    <t>Наши коллективы открывают для себя новые сцены — на этот раз творческой площадкой послужил дворик Регионального музея северного Приладожья. 18 мая здесь прошла ежегодная всероссийская акция «Ночь музеев», в программу которой отлично вписались вокальная группа «Задоринки» и танцевальная группа «Ника».
Их небольшой концерт стал одним из тёплых акцентов музейного вечера. Помимо наших артистов, в гуще событий оказались и резиденты из Санкт-Петербурга: художники-графики Ольга Орёл и Анна Никифорова, майские участники Арт-резиденции Сортавала. Они сейчас активно исследуют город в поисках выразительных фактур для своих графических работ — так что такое событие, как «Ночь музеев», стало для них ещё и отличной натурой для вдохновения.</t>
  </si>
  <si>
    <t>Крылатые качели - летят, летят.
Детство кончится когда-то, но не в Сортавала.
1 июня в честь дня защиты детей Социально-культурным молодежным центром был организован городской праздник «Детство в каждом звуке».
Мероприятие проходило на площади Кирова, где собрались взрослые горожане и самые маленькие гости. Ведущие праздника – Ириска и Барбариска создавали веселую атмосферу вечера, юные артисты радовали зрителя танцами и песнями, а вкусные угощения добавляли ту самую сахарную нотку.
Для зрителей выступали: хореографический коллектив «Позитивчики», студия танца «Звезда», коллектив современного танца «Территория движения», студия танца «Ангел денс», ансамбль народной песни «Ринница» и студия эстрадного вокала «Альтернатива». Вместе с солистами — Кириллом Милентьевым, Софьей Шпилькой, Эмилией Шихеевой, Варварой Лангуевой, Софой Климченковой, Полиной Миняевой, Эмилией Винниковой, Верой Лавреженковой, Софией Чижовой, Ульяной Хеглунд и Анастасией Писаренко, а также шоу-группа «Панпулонцы» .
Отмечать памятные даты шумно и весело давно уже стало традицией города, и пусть это не заканчивается никогда!</t>
  </si>
  <si>
    <t>АСМО, СКМЦ</t>
  </si>
  <si>
    <t>Выставка «Храмы мира»</t>
  </si>
  <si>
    <t>«Храмы мира»: визуальное паломничество по планете
2 июня в нашем центре случилось то, чего мы очень ждали — открылась выставка «Храмы мира». И, честно говоря, даже мы не ожидали, что всё сложится настолько душевно.
Паркетный зал в этот день наполнился особым светом. Сначала нас встретил церковный хор Никольского храма и звон колоколов студии «Благовест» под руководством иерея Антона Радина. С приветственным словом выступила заместитель главы администрации Сортавальского округа по экономике и финансам Елена Иванова. А потом мы просто ходили между картинами и… путешествовали.
55 работ из коллекции мецената Виктора Кузьмича Широких — это не просто «храмы на стенах». И важно, что «храмы» здесь — слово собирательное. На картинах не только православные соборы, но и мечети, дацаны, кирхи, католические костёлы. Россия, Карелия (вот вам и Кижи!), Абхазия, Грузия, Германия, Франция, Швейцария, Таджикистан. Мы увидели то, что художник Алексей Рычков писал в основном с натуры — большинство из этих мест он объехал сам. Так получился честный разговор культур и конфессий без границ. Зрители буквально совершили визуальное паломничество, даже не выходя из зала.
Сам Виктор Кузьмич Широких, чья коллекция путешествует по стране, рассказал, как всё начиналось, и поблагодарил город за тёплый приём. А художник Алексей Рычков поделился тем, с чего всё началось: «Мне было 15, мы писали Никольский собор в Петербурге на закате. Я смотрю — у всех слёзы на глазах. Как передать это счастье, радость, свет? И друг говорит: "А давай напишем все храмы Петербурга"». Прошло много лет, идея выросла в коллекцию по всему миру. И Виктор Кузьмич эту идею поддержал. Алексей тогда добавил: «И надеюсь, что вот теперь в вашем городе я тоже напишу храм — моя коллекция пополнится, поскольку Шишкин и Репин здесь работали». Такое вот родство душ через столетия.
Слова настоятеля Никольской церкви протоиерея Андрея Баранова запомнились всем: «Эта выставка — проповедь. Не словами, а тем, как художник увидел храм. Мы смотрим на картины его глазами, его руками, его сердцем. Смирение — это не опущенные руки, а мир с собой, с Богом и с людьми». Когда такое слышишь, картины начинают звучать иначе.
Выставка работает до 30 июня. Вход свободный, приходите с детьми и друзьями. По этим сюжетам реально изучать историю и просто наполняться тишиной.</t>
  </si>
  <si>
    <t>СКМЦ, Никольский храм города Сортавала</t>
  </si>
  <si>
    <t>Кинопоказ, приуроченный к Пушкинскому дню</t>
  </si>
  <si>
    <t>5 июня 2026 года в Сортавальской центральной библиотеке прошёл кинопоказ, приуроченный к Пушкинскому дню.
Наши гости посмотрели документальный фильм из коллекции Президентской библиотеки «Мистика власти: Императорский круг» о новых аспектах в судьбе и творчестве А. С. Пушкина.
В начале мероприятия специалист библиотеки рассказала о цифровых копиях нескольких интересных книг из коллекции Президентской библиотеки им. Ельцина, посвященных великому национальному поэту русского народа.
Коллекция была создана в 2015 году и постоянно пополняется. Большое место в ней занимают статьи из дореволюционных книг и периодических изданий, позволяющие увидеть, как менялось отношение к поэту и его творчеству с течением времени. Представляют интерес материалы, посвящённые празднованию 100-летия со дня рождения поэта.</t>
  </si>
  <si>
    <t>Централизованная библиотечная система Сортавала</t>
  </si>
  <si>
    <t>Выступление ДОМА СОВРЕМЕННОГО ТАНЦА «AURINKO»</t>
  </si>
  <si>
    <t>Перфоманс от Ауринко.
Насыщенность культурными событиями в каждые выходные уже давно стало традицией города.
Суббота получилась максимально творческой, ведь помимо бальных танцев прошел настоящий перфоманс от ДОМА СОВРЕМЕННОГО ТАНЦА «AURINKO».
Перфоманс - не только про современное искусство, в первую очередь, это особая форма взаимодействия со зрителем.
Организация традиционного отчетного концерта в таком формате - заслуга творческого руководителя. Зрители насладились разнообразием стилей, техник танца, и авторским почерком любимого ансамбля.
В честь выпускниц коллектива состоялась трогательная церемония чествования. Каждая из девушек получила памятные подарки и цветы, теплые слова благодарности от руководителей ансамбля и родителей, благодарственные письма от Главы администрации Сортавальского округа из рук начальника отдела культуры и спорта Инги Неволиной.
Танцевальный коллектив «Ауринко» уже давно стал визитной карточкой Сортавала, и это абсолютно заслуженно! Гордимся!</t>
  </si>
  <si>
    <t>На площади Кирова сегодня отметили День Карелии
Сперва зрители увидели спектакль «Весна приди». Режиссёр Ксения Румянцева придумала эту историю по мотивам эпоса «Калевала» и карельского фольклора, а показали её юные артисты кукольно-театральной студии «Добрый дом». Эти же ребята взяли на себя роль ведущих и весь вечер делились со зрителями интересными фактами о Карелии.
Сразу после спектакля площадь закружилась в карельской крууге — удержаться на месте было невозможно.
Дальше эстафету подхватили танцоры и музыканты. Своими выступлениями порадовали коллектив «Звезда» и участники Образцового коллектива Карелии — студии вокала «Альтернатива». В каждом танце, в каждой песне звучали признания Карелии и России. А завершили праздник общим поздравлением: прямо на площади все вместе сказали «С днём рождения!» любимой республике.</t>
  </si>
  <si>
    <t>Интеллектуальная игра «Знаменитые россияне», приуроченная к Дню России</t>
  </si>
  <si>
    <t>11 июня в Сортавальской центральной библиотеке прошла интеллектуальная игра «Знаменитые россияне», приуроченная к Дню России.
Учащиеся Сортавальского колледжа разделились на команды и отвечали на вопросы об истории, науке и культуре нашей страны. Через игру ребята проверили себя на знания событий отечественной истории и людей прославивших Россию</t>
  </si>
  <si>
    <t>Длинные выходные завершились, но послевкусие от культурных мероприятий осталось. 12 июня прошло сразу 2 больших концерта.
Сначала действие развернулось на площадке около молодежного центра «Сердоболь», где творческие коллективы устроили флешмоб «Русь танцевальная: реки России - путь к истокам» и порадовали зрителей яркими номерами. В завершении первой части праздника случилась карельская крууга! Ведь Россия - это многовековые традиции разных народов, в том числе и карелов, которые жили на Сортавальской земле.
Продолжили праздновать уже на площади Кирова, где на сцену один за другим выходили наши артисты. Выступали для зрителей: Марк Саможенов, Степан Волков, Елена Скворцова, Полина Бедная, Евгения Аметова, Светлана Журкина, Арина Степанова, Карина Сохарева, Софья Белякова, а также студия танца «Фантазия», коллектив современного танца «Территория движения», образцовый хореографический ансамбль «Настроение», танцевальный коллектив «Старс» и Дом современного танца «Ауринко». Само название концерта говорило за себя - «Сильная Россия».
Горожан и гостей города поздравила от администрации - заместитель главы Сортавальского округа по социальной политике Нина Макарова, пожелав каждому здоровья, благополучия и мирного неба над головой.
Благодарим Социально-Культурный Молодёжный Центр за высокий уровень подготовки празднования Дня России.
День получился творческим, душевным и объединяющим поколения!</t>
  </si>
  <si>
    <t>Флешмоб «Русь танцевальная: реки России - путь к истокам»</t>
  </si>
  <si>
    <t>12 июня 2026 года у Молодёжного центра «Сердоболь» в Сортавала прошёл праздник ко Дню России Всероссийский флешмоб «Русь танцевальная: реки России - путь к истокам»
Организовал событие - Социально-Культурный Молодёжный Центр в празднике приняли участие ансамбль народного танца "Марья", коллектив "Мария Ивановна" и ДСТ "Ауринко".
Ребята из медиахаба запечатлели яркие моменты события!</t>
  </si>
  <si>
    <t>Концерт «Сильная Россия»</t>
  </si>
  <si>
    <t>В Сортавала на площади Кирова прошёл концерт «Сильная Россия»: город пел и танцевал в честь Дня страны
День России в Сортавала выдался музыкальным. Сегодня на главной площади города продолжили празднование — состоялся концерт «Сильная Россия». И название полностью оправдало себя: программа получилась яркой, душевной и по-настоящему объединяющей.
С праздником всех поздравила заместитель главы администрации Сортавальского округа по социальной политике Нина Викторовна Макарова
Для зрителей выступили творческие коллективы и солисты. На сцене сменяли друг друга Марк Саможенов, Степан Волков, Елена Скворцова, Полина Бедная, Евгения Аметова, Светлана Журкина, Арина Степанова, Карина Сохарева, Софья Белякова, а также студия танца «Фантазия», коллектив современного танца «Территория движения», образцовый хореографический ансамбль «Настроение», танцевальный коллектив "Старс" и Дом современного танца «Ауринко».
В программе звучали песни о России, Карелии, родной земле, о любви к дому и уважении к культуре разных народов. Зрители увидели и лиричные номера — вальсы, и задорные хореографические зарисовки, и пронзительные песни о вере и добре. Со сцены благодарили за силу духа, единство и радость жить в своей стране. Концерт получился не просто выступлением, а искренним разговором о том, что нас всех объединяет.</t>
  </si>
  <si>
    <t>День России
12 июня наша страна отмечает праздник - День России. Это один из самых молодых государственных праздников страны, учрежденный в честь принятия Декларации о государственном суверенитете в 1990году. 11 июня в Сортавальском колледже отделение в Лахденпохья состоялось мероприятие, приуроченное этому дню. В колледже звучали песни о Родине: Татьяна Куртюкова « Матушка земля», Олег Газманов «Россия», Султан Лагучев «Россия» и другие. Смотрели документальный фильм о нашей Карелии. Праздник объединяет народ нашей огромной страны и служит поводом выразить гордость за многовековую историю и достижения Родины.</t>
  </si>
  <si>
    <t>Митинг, посвящённый Дню памяти и скорби</t>
  </si>
  <si>
    <t>22 июня в Сортавала прошёл митинг, посвящённый Дню памяти и скорби🕊
В 1941 году мирная жизнь миллионов людей была прервана известием о начале Великой Отечественной войны. Но память о подвиге народа-победителя продолжает жить в сердцах новых поколений.
Торжественный митинг состоялся у Братской могилы - главного мемориала города. Его участниками стали ветераны, представители администрации округа, общественных организаций, учреждений и жители Сортавала.
Открыл мероприятие председатель Совета ветеранов Виктор Дорофеев.
Первый заместитель главы администрации округа Герман Гришин в своём выступлении призвал быть благодарными подвигу наших предков, уважать и бережно хранить память о тех, кто отстоял свободу и независимость Родины.
К собравшимся также обратилась советник главы по образованию, директор школы № 1 Татьяна Емельянова : «Сегодня мы склоняем головы перед теми, кто погиб на фронте, перед тружениками тыла, которые каждый день и ночь делали всё для нашей Победы. Сегодня мы чтим тех, кто прошёл страшные испытания в концлагерях, кто жил в оккупации. Пусть память об ушедших станет для всех нас, особенно для детей, уроком мужества».
Настоятель Никольской церкви протоиерей Андрей Баранов совершил поминальную молитву обо всех жертвах войны.
🥀Завершился митинг минутой молчания и возложением цветов к мемориалу. Красные гвоздики легли к подножию памятника как символ благодарности поколению победителей. Дети принесли изготовленные своими руками цветы, вложив в них частичку своей души.</t>
  </si>
  <si>
    <t>АСМО,СКМЦ, Никольский храм города Сортавала</t>
  </si>
  <si>
    <t>Лекция-концерт «Фольклорное наследие»</t>
  </si>
  <si>
    <t>8 апреля в Сортавальской центральной библиотеке состоялась лекция-концерт «Фольклорное наследие», представленная фольклорно-этнографическим ансамблем музея-заповедника «Кижи».
Подробнее на сайте библиотеки: clck.ru/3T2p6w</t>
  </si>
  <si>
    <t xml:space="preserve">Мастер-класс по приготовлению карельских калиток </t>
  </si>
  <si>
    <t>8 апреля в Доме культуры села Хелюля прошел очень увлекательный и полезный мастер-класс по приготовлению карельских калиток .🌿🥟 Провела мастер-класс Алевтина Хлыстова– истинная мастерица своего дела. С завидным терпением и любовью к своему ремеслу, Алевтина делилась тонкостями приготовления: как правильно замесить тесто, чтобы оно получилось нежным и эластичным, как сделать защипы ,чтобы придать калитке ту самую, узнаваемую форму, какие начинки и добавки можно использовать. 🌿🥟Участницы МК с первых минут погрузились в мир рецептов и секретов кулинарного мастерства. В воздухе витал аромат свежей выпечки, смешиваясь с оживленными разговорами и смехом. Каждый этап приготовления, от раскатки теста до выкладки разнообразных начинок сопровождался подробными объяснениями и демонстрацией. Алевтина не только рассказывала, но и показывала, как добиться идеальной консистенции ,правильной формы и золотистой корочки.
🌿🥟Участницы мастер-класса с энтузиазмом подхватывали каждое движение, задавали вопросы и делились своими ожиданиями. Приятно было наблюдать, как под чутким руководством Алевтины рождались настоящие кулинарные шедевры. ☕🥟В завершение мастер-класса мы собрались за общим столом, чтобы попробовать плоды своего труда и пообщаться в тёплой дружеской обстановке .Эта встреча подарила всем нам не только новые кулинарные навыки, но и заряд положительных эмоций, а также желание продолжать знакомство с традициями Карелии.</t>
  </si>
  <si>
    <t>Презентация итогов арт-резиденции Дмитрия Дубровина</t>
  </si>
  <si>
    <t>В субботу, 11 апреля, художник из Петрозаводска Дмитрий Дубровин поделился с горожанами итогами своей работы в Сортавала. Творческие каникулы оказались вдохновляющими, мастер успел создать резное деревянное панно выразив свой взгляд на наш уютный город.
Работа вышла яркая, палитра тропическая, именно карнавал, праздник, вкладывал в сюжет Дмитрий. Но не в смысле гульбы или кутежа, совсем нет, это рассказ о радости открытия, когда в каждом уголке города встречаешь уникальный элемент, декор, трещинку, фактуру, окошко. Из разнообразия впечатлений сложился сюжет. Самые внимательные сортавальцы точно поймут какая улица стала основой картины.
За прошедшие две недели мастер с удовольствием общался с местными творцами, делился своим опытом и добрыми советами. Было приятно наблюдать за вовлечение горожан в диалог с искусством.
Дмитрий отправился домой, но обещает вернуться с новыми идеями.
seurahuone.ru/archives/1...</t>
  </si>
  <si>
    <t>Мастер-класс по приготовлению карельских калиток</t>
  </si>
  <si>
    <t>15 апреля в Сортавальской центральной библиотеке прошел мастер-класс по приготовлению карельских калиток от хозяйки этнокультурного центра Сортавальской центральной библиотеки Аллы Михайловны Силкиной
Подробнее на сайте библиотеки: clck.ru/3TA45J</t>
  </si>
  <si>
    <t>Акция «Диктант на карельском и вепсском языках»</t>
  </si>
  <si>
    <t>День карельской и вепсской письменности отмечается ежегодно 20 апреля в Республике Карелия. Праздник установлен в честь официального утверждения алфавитов карельского и вепсского языков на основе латиницы в 1989 году, что стало важным шагом для сохранения культуры коренных народов.
21 апреля в стенах Сортавальской центральной библиотеки был дан старт акции «Диктант на карельском и вепсском языках», приуроченной к празднику. Свои навыки письма на карельском языке (ливвиковское наречие) проверили больше 10 участников, двумя потоками.
Диктант - это дань уважения наследию карельского писателя и поэта Владимира Брендоева, которому в этом году исполняется 95 лет.
Организатором Акции выступает Министерство национальной и региональной политики Республики Карелия.
Отдельная благодарность за проведение диктанта - коренной карелке Алле Силкиной, родом из деревни Миккелица, Пряжинского района.</t>
  </si>
  <si>
    <t>Путешествие в мир карельской культуры!
Сегодня, в честь Дня коренных малочисленных народов Российской Федерации, советник директора по воспитанию Виктория Витальевна Шумеева вместе со студентами погрузилась в удивительный мир древних традиций и памятников, посмотрев видео «Карелы: древние традиции, памятники и культура в одном видео!» от Российского общества «Знание».
🌿 Ребята узнали много интересного о быте, ремеслах и уникальных памятниках карельского народа. Такие встречи помогают не только расширить кругозор, но и почувствовать уважение к многообразию культур нашей страны.
📚 Благодарим Российское общество «Знание» за познавательный материал и ждем новых открытий!</t>
  </si>
  <si>
    <t>День славянской письменности и культуры!</t>
  </si>
  <si>
    <t>24 мая — День славянской письменности и культуры!
В этот особенный день советник директора по воспитанию Виктория Витальевна Шумеева вместе со студентами погрузилась в историю и традиции, связанные с созданием славянской азбуки.
🎥 Сначала ребята посмотрели познавательное видео, где была рассказана краткая, но очень интересная история возникновения славянской письменности. Узнали, как появились первые буквы и почему этот день так важен для нашей культуры.
🃏 А чтобы закрепить знания и немного повеселиться, все приняли участие в увлекательной игре «МЕМО». На карточках были изображены основные символы праздника: буквы кириллицы, старинные книги, памятники святым Кириллу и Мефодию и другие узнаваемые образы.
Такие мероприятия помогают не только узнать новое, но и почувствовать гордость за богатое культурное наследие!</t>
  </si>
  <si>
    <t>"Звуковая летопись Приладожья"</t>
  </si>
  <si>
    <t>Последние два дня в Музее Северного Приладожья было очень музыкально. На выставке "Звуковая летопись Приладожья" учащиеся СОШ №3 знакомились с народными инструментами: кантеле, йоухикко, рожки, дудочки. Узнали, что в древности музыкальный инструмент можно было сделать практически из всего: из веточек, бересты, стебелька, а также из обычной деревянной ложки🥄.
Благодаря небольшому мастер-классу ребята овладели простыми приемами игры на ложках и смогли всем классом сыграть небольшую мелодию. Возможно, со временем в школе появится и ансамбль лошкарей. Обязательно вам об этом расскажем!!!</t>
  </si>
  <si>
    <t>Региональный музей Северного Приладожья</t>
  </si>
  <si>
    <t>Ярмарка народного творчества</t>
  </si>
  <si>
    <t>В минувшую субботу двор Социально-культурного молодежного центра в Сортавала заметно преобразился. Праздничные флажки, манящие присесть кресла-мешки, стильная фотозона, необычный декор в виде абажуров и зажигательная народная музыка завлекали горожан и гостей города задержаться на берегу Ладоги. Главные герои события — мастера и мастерицы из Сортавала и Лахденпохья — собрались на Ярмарке народного творчества проекта «Формула ремесел: поддержка сообществ мастериц Северного Приладожья». Открыли ярмарку приветствия от начальника отдела культуры и спорта администрации Сортавальского муниципального округа и директора Социально-культурного молодежного центра Натальи Мергель, провела событие руководитель проекта Екатерина Кулиева.
Какая же ярмарка без песни: ансамбль народной песни «Верея» под руководством Маргариты Бережной представил музыкальную программу, дополненную экскурсом в народную культуру Карелии, благодаря которому гости узнали про свадебные обычаи северной деревни. Завершился концерт карельской «Круугой», в которой лихо отплясывали взрослые и дети.
Не только торговали, делились знаниями, обменивались опытом, но и провели мастер-класс по плетению из бумажной лозы, мастерили декоративное панно «Листья» из ниток, изготовили вощеные свечи. Региональный музей Северного Приладожья в лице автора Юлии Сивер провел настольную игру «Калевала. Руна света». Игра совсем новая, но понятные правила и привлекательный дизайн настолки уже нашли своих поклонников.
Провели благотворительную продажу сувениров от мастеров в пользу сбора на реставрацию деревянных навесов на историческом доме, что на улице Советской, 14.
Мастерицы рассказали о вызовах и открытиях, которые случились благодаря участию в проекте. И, конечно, показали свои изделия. Тут и керамика, и гипсовые подсвечники, изящные броши с вышивкой, уютный лоскутный текстиль, народная кукла, эффектные барельефы, декупаж и деревянные предметы, плетеная утварь из ротанга и бумажной лозы, кожаные изделия и кулинария. И самое ценное, что каждая мастерица искала вдохновение на своей территории: каждый предмет отражает природу и культуру нашего края. Проект «Формула ремесел» ставил целью открыть новые двери для увлеченных творчеством рукодельниц, дать им стимул для развития, подсветить их сильные стороны, дать знания, чтобы укрепить слабые. По положительным отзывам участниц видно, что цели достигнуты, есть мотивация к росту, есть желание держаться вместе и появляются новые запросы для будущих проектов.</t>
  </si>
  <si>
    <t>Фестиваль Карельской Калитки</t>
  </si>
  <si>
    <t xml:space="preserve">13 июня у «Пийпун Пиха» снова пекли калитки и собирали друзей. Поляна у туркомплекса принимала Фестиваль Карельской Калитки в красивый яркий летний день — зелень, солнце и полное застолье из пирожков с самыми разными начинками.
А задавали настроение творческие коллективы, в их числе - и нашего Центра. Ансамбль народной песни «Верея», ансамбль народного танца «Марья» и ансамбль «Ауринко» добавили празднику того самого карельского колорита, под который и чай вкуснее, и ноги сами в пляс идут.
Песни, танцы, улыбки и калитки с разными начинками сложились в один по-настоящему душевный день. </t>
  </si>
  <si>
    <t>СКМЦ, АСМО</t>
  </si>
  <si>
    <t>Профилактика несовершеннолетних</t>
  </si>
  <si>
    <t>Рейд в студенческие общежития
02 апреля 2026 г. социальный педагог Егорова Ольга Вячеславовна совместно с заместителем директора по воспитательной работе Вельевой Татьяной Николаевной, педагогом-организатором Героевой Валентиной Алексеевной и старшим инспектором ГДН ОУУП и ПДН ОМВД России Сортавальское Леоновой Анастасией Алексеевной провели профилактический рейд в общежития колледжа.
Мероприятие было направлено на проверку соблюдения правил проживания и профилактику правонарушений среди студентов.
В ходе рейда разъяснили следующие темы:
• Ответственность за употребление алкоголя и наркотиков. Студентам напомнили о правовых последствиях нарушения законодательства в этой сфере, а также о вреде для здоровья.
• Профилактика краж и вандализма. Были даны практические советы по обеспечению безопасности личного имущества и сохранности общежития.
• Правила поведения в общественных местах. Студенты получили разъяснения относительно административной ответственности за нарушение общественного порядка.
Участники рейда напомнили обучающимся, проживающим в общежитии, о последствиях употребления алкогольной продукции и курения в общественном месте, а также об уголовной ответственности за вовлечение несовершеннолетних в потребление спиртных напитков и курение.</t>
  </si>
  <si>
    <t>Чистое поколение - 2026</t>
  </si>
  <si>
    <t>Чистое поколение - 2026
6 апреля 2026 г. в рамках межведомственной комплексной оперативно-профилактической операции «Чистое поколение – 2026» прошла встреча студентов 2 курса всех специальностей с сотрудниками ОНК ОМВД России Сортавальское.
Беседу с ребятами провели начальник ОНК ОМВД России Сортавальское Губайдулин Олег Борисович и оперуполномоченный сотрудник Валиченко Дмитрий Андреевич.
Основная цель мероприятия – предупреждение распространения наркомании среди подростков и молодежи, выявление преступлений и пресечение фактов вовлечения несовершеннолетних в противоправную деятельность, связанную с незаконным оборотом наркотиков.
Наркомания — одна из самых страшных угроз современности, разрушающая физическое здоровье, социальное благополучие и, в конечном итоге, жизни людей.
В целях противодействия этой угрозе участникам встречи рассказали о пагубном влиянии наркотиков на здоровье и важности активной жизненной позиции, которая ориентирована на формирование здорового образа жизни, информирование о вреде ПАВ и юридической ответственности за их оборот.
Особое внимание было уделено административной и уголовной ответственности за незаконный оборот наркотических средств, предусмотренной законодательством РФ.</t>
  </si>
  <si>
    <t>14 апреля состоялось очередное заседание комиссии по делам несовершеннолетних и защите их прав Сортавальского округа под председательством заместителя главы администрации по социальной политике Нины Макаровой.
Старший инспектор ГДН ОУУП и ПДН ОМВД России «Сортавальское» Анастасия Леонова доложила о состоянии преступности и правонарушений несовершеннолетних на территории округа за 3 месяца 2026 года.
Подростками совершено 4 преступления и 15 правонарушений. В структуре подростковой преступности совершены преступления против собственности, а так же жизни и здоровья граждан.
По итогу рассмотрения данного вопроса было принято решение о проведении дополнительных профилактических мероприятий направленных на недопущение совершения подростками правонарушений и преступлений.
В ходе заседания Комиссии была проанализирована воспитательная и профилактическая работа проводимая субъектами системы профилактики в отношении несовершеннолетних и семей, находящихся в СОП и состоящих на профилактическом учете в органах и учреждениях системы профилактики правонарушений.
На заседании Комиссии были подведены итоги работы Комиссии за 1 квартал 2026 год. За истекший период Комиссией был рассмотрен 15 административных материалов в отношении законных представителей, 12 материалов в отношении несовершеннолетних и 3 - совершеннолетних граждан.
В первом квартале 2026 года Комиссией, совместно с представителями органов и организаций системы профилактики, были проведены Дни профилактики в 6 образовательных организациях, охвачены обучающиеся с 1 по 11 класс в количестве 1005 человек.
На заседании Комиссии к административной ответственности были привлечены родители за ненадлежащее исполнение родительских обязанностей по воспитанию, содержанию и обучению своих детей, а так же принято решение об обращении в суд с исковым заявление о лишении законных представителей родительских прав.
К административной ответственности были привлечены несовершеннолетние за мелкое хищение чужого имущества и потребление никотинсодержащей продукции, а также рассмотрены административные материалы в отношении совершеннолетних граждан за вовлечение подростков в процесс потребления запрещенной продукции.
Комиссия напоминает, что законодательством РФ несовершеннолетними запрещено потребление табака или никотинсодержащей продукции, в том числе запрет распространяется на потребления «вейпов», электронных сигарет, систем нагревания табака (типа IQOS). Кроме того законом запрещено вовлечение детей в процесс потребления табака или никотинсодержащей продукции.
Ответственность за вовлечение несовершеннолетнего в процесс потребления табака или потребления никотинсодержащей продукции предусмотрена ст. статье 6.23 КоАП РФ и влечет наказание в виде административного штрафа в размере от двух тысяч до пяти тысяч рублей, а те же действия, совершённые родителями или иными законными представителями несовершеннолетнего, влечет наложение административного штрафа в размере от 5-7 тысяч рублей.</t>
  </si>
  <si>
    <t>Всероссийские учения по антитеррористической безопасности</t>
  </si>
  <si>
    <t>21 апреля 2026 года Сортавальский колледж принял участие во Всероссийских учениях по антитеррористической безопасности. В мероприятии были задействованы студенты, преподаватели и сотрудники которые продемонстрировали высокий уровень подготовки и слаженность действий.
Особо отмечаем 621 группу — ребята проявили самостоятельность, чёткость и правильность решений, применив на практике знания по инженерному обеспечению и элементам маскировки. Эти навыки были отработаны в ходе пятидневных практических сборов, что позволило студентам уверенно действовать в условиях, приближенных к реальным.
Благодарим весь коллектив колледжа — преподавателей, студентов и обслуживающий персонал — за ответственный подход, личный вклад и профессионализм. Проведение таких мероприятий — важный вклад в обеспечение безопасности и формирование культуры бдительности!</t>
  </si>
  <si>
    <t>День профилактики в школе №1💡
27 апреля в школе №1 прошла акция «День профилактики правонарушений несовершеннолетних». 365 обучающихся с 5 по 10 класс приняли участие в лекциях.
Представители органов и учреждений системы профилактики правонарушений обсудили с учениками уголовную и административную ответственность несовершеннолетних, ПДД, правила поведения в общественных местах, в том числе на железной дороге и водоемах, а также основы пожарной безопасности.
Напомнили о последствиях нахождения в ночное время в общественных местах без сопровождения законных представителей, а также о необходимости соблюдения правил безопасного поведения в сети «Интернет».
Были проведены беседы с подростками о вреде курения, употребления алкоголя, наркотических средств и психотропных веществ, а также мероприятия по пропаганде здорового образа.
Как отмечают организаторы, разговор получился живым и главное- двусторонним.
🖇Комиссия по делам несовершеннолетних и защиты их прав выражает благодарность директору школы №1 Татьяне Емельяновой, сотрудникам ОМВД, представителям прокуратуры, Сортавальскому городскому суду, инспектору отдела надзорной деятельности и профилактической работы, инспекторам ГИМС МЧС России по РК, локомотивному Депо и социальному педагогу СОШ № 1 за оказание помощи в организации и проведении «Дня профилактики».</t>
  </si>
  <si>
    <t>Рейд в студенческое общежитие.
14 мая 2026 года в вечернее время социальный педагог Егорова Ольга Вячеславовна совместно со старшим инспектором ГДН ОУУП и ПДН ОМВД России Сортавальское Леоновой Анастасией Алексеевной, инспектором ГДН ОУУП и ПДН ОМВД России Сортавальское Селивановой Татьяной Борисовной и ответственным секретарем КДН и ЗП Количенковой Татьяной Геннадьевной провели профилактический рейд в студенческое общежитие Сортавальского колледжа.
Основной целью рейда является профилактика и пресечение административных правонарушений и преступлений среди несовершеннолетних и выявление лиц, вовлекающих несовершеннолетних в употребление алкоголя, наркотических средств и токсических веществ.
В ходе мероприятия ознакомились с санитарно-бытовыми условиями помещений, пообщались со студентами, ответили на интересующие их вопросы, напомнили студентам об основных правилах поведения в общежитии и за его пределами, разъяснили последствия дисциплинарного взыскания, а также рассказали об ответственности, предусмотренной действующим законодательством за незаконный оборот наркотиков и немедицинское потребление наркотических средств и психотропных веществ.
Участники рейда акцентировали внимание обучающихся на статьях Уголовного и Административного кодексов, касающихся хищения имущества и способах наказания. Обучающимся дали рекомендации о способах сохранения личного имущества.</t>
  </si>
  <si>
    <t>День профилактики.
Профилактика правонарушений несовершеннолетних давно уже признается основным направлением борьбы с преступностью. Особенно это важно, когда речь идет о профилактике преступлений несовершеннолетних.
Так в Сортавальском колледже 18 мая 2026 г. прошел день профилактики для обучающихся колледжа.
Цель проведения данного мероприятия – повышение эффективности профилактической работы по предупреждению безнадзорности и правонарушений несовершеннолетними, углубление правовых знаний по правилам поведения в чрезвычайных и экстремальных ситуациях, сознательного и ответственного отношения к личной безопасности.
В рамках дня профилактики были охвачены обучающиеся 1 курсов: 211 группа специальность «Туризм и гостеприимство», 311 группа специальность «Торговое дело», 411 группа специальность «Ветеринария», 610 и 611 группа специальность «Эксплуатация и ремонт сельскохозяйственной техники и оборудования», 911 группа специальность «Сервис на транспорте (по видам транспорта)», 712 группа «Эксплуатация и обслуживание многоквартирного дома», 811 группа «Электротехнические системы в АПК». Классные руководители групп следили за порядком и дисциплиной обучающихся во время выступления специалистов. В ходе проведения мероприятия были проведены профилактические беседы.
С целью повышения интереса обучающихся к тематике мероприятия в колледже были организованы встречи с приглашенными специалистами:
- старший специалист эксперт Центра социальной работы РК в г. Сортавала Корчик Анжелика Рудольфовна;
- инспектор по делам несовершеннолетних ОМВД России Сортавальское Селиванова Татьяна Борисовна;
- помощник судьи г. Сортавала Бредихина Алена Владимировна;
- ответственный секретарь комиссии по делам несовершеннолетних Количенкова Татьяна Геннадьевна;
- старший следователь Сортавальского МСО Рожина Маргарита Павловна;
- оперуполномоченный ОНК ОМВД России Сортавальское Губайдулин Олег Борисович;
- сотрудник линейной полиции на транспорте Руденков Александр Александрович;
- оперуполномоченный ОМВД России «Сортавальское» Евсеев Максим Сергеевич;
- инспектор ДПС ОМВД России Сортавальское Агентов Илья Павлович.
Были проведены беседы на темы:
- «Меры социальной поддержки различной категории граждан, в том числе студентам»;
- «Правовая ответственность несовершеннолетних»;
- «Поведение в социальных сетях»;
- «Профилактика дорожно-транспортного травматизма и пропаганда правил дорожного движения»;
- «Профилактика табакокурения, алкоголизма, наркомании в подростковой среде»;
- «Уголовная ответственность несовершеннолетних»;
- «Гражданская ответственность»;
- «Кибербезопасность»;
- «Нет дропперам»;
- «Осторожно, питбайки!».
Хотелось бы поблагодарить всех, кто принял активное участие в проведении такого значимого мероприятия, ведь поиск путей снижения роста преступлений среди молодежи и повышенная активность их профилактики одна из самых актуальных и социально значимых задач, стоящих перед нашим обществом сегодня.</t>
  </si>
  <si>
    <t>Концертная программа «Души и сердца ноты вдохновенья»</t>
  </si>
  <si>
    <t>5 апреля, в светлый праздник Вербного воскресенья в Доме культуры села Хелюля царила атмосфера настоящего праздника.
В этот день участники вокальной группы «Женская дружба» и детской вокальной группы «Радость» ,которыми руководит педагог ,вокалист ,профессионал с прекрасной творческой фантазией Татьяна Бусарова , показали зрителям свое мастерство представив концертную программу «Души и сердца ноты вдохновенья». Артисты с большой любовью дарили зрителям каждый концертный номер. А сколько добрых искренних слов было сказано в этот вечер в адрес руководителя коллективов Татьяны Анатольевны Бусаровой . Концерт прошел на одном дыхании подарив зрителям не только яркие номера и незабываемые эмоции , а ещё море тепла и позитива .
Настоящим украшением вечера стало выступление участниц хореографического ансамбля народного танца «МARJA» руководит которым Алла Ивановна Ненахова . Яркие , зажигательные номера стали прекрасным творческим подарком для всех собравшихся.
По доброй традиции, каждый гость получил в этот день освященную веточку вербы - символ весны и обновления.
Все жалеющие с удовольствием могли полюбоваться
картинами Зои Мянтунен и фотовыставкой о
творчестве наших вокальных коллективов.
А нашу дорогую Людмилу Иванову
концерт вдохновил написать стихотворение.</t>
  </si>
  <si>
    <t>приоритет духовного</t>
  </si>
  <si>
    <t>Семейная театрализованная программа "Пасхальная история"</t>
  </si>
  <si>
    <t>В канун светлого Христова Воскресения в Доме культуры посёлка Хелюля прошла семейная театрализованная программа "Пасхальная история". Участники молодёжного творческого коллектива Петрозаводской городской общественной организации "Христианский центр - Библиотека" рассказали зрителям о празднике Пасха, о добре и зле, о смысле жизни и силе веры.
Программа прошла в форме дружеского общения актеров и зрителей . Дети и взрослые с неподдельным интересом следили за происходящим на сцене, активно участвуя в играх и викторинах. Каждый мог почувствовать себя частью большого и светлого события, прикоснуться к вечным ценностям .
Представление получилось очень трогательным ,содержательным
и стало не просто развлечением, а настоящим уроком доброты, милосердия и веры. "Пасхальная история" оставила тёплый
след в душе каждого, кто был её участником.
Мы благодарим участников коллектива за замечательное представление и ждем новых встреч.</t>
  </si>
  <si>
    <t>Занятия от "ЛизаАлерт" для сортавальцев</t>
  </si>
  <si>
    <t>18-19 апреля добровольческий отряд «ЛизаАлерт» провел занятия для сортавальцев
Мы привыкли, что в случае беды надо сообщать информацию в службы. Но не каждый знает, что при пропаже человека на помощь могут прийти добровольцы поисково-спасательных отрядов, которых в России множество. Самое главное, что в родной Карелии тоже существуют поисковые отряды, ярким примером которых является - ДПСО «ЛизаАлерт».
Кто такой доброволец «ЛизаАлерт»? Это человек, который готов отправиться на поиск ребенка, взрослого и пожилого человека, в свое свободное время по зову сердца. Это не пафос, это реальность.
Когда обычный человек становится спасателем?
-когда выбирает потратить свободное время на благо других;
-когда выбирает обучаться по алгоритмам, которые создаются и совершенствуются на протяжении 15 лет деятельности отряда.
Хочется верить, что добровольцев будет становиться больше с каждым годом, а их навыки умножаться. Волонтеры готовы безвозмездно обучать желающих, и предоставлять возможности для роста. Направлений деятельности в отряде множество, где каждый может реализовать себя.
Если вы готовы стать частью команды, присоединяйтесь!
vk.com/lizaalertkarelia</t>
  </si>
  <si>
    <t>гуманизм</t>
  </si>
  <si>
    <t>Час памяти «Без срока давности»</t>
  </si>
  <si>
    <t>Час памяти «Без срока давности».
19 апреля День памяти жертв геноцида советского народа, свершенного нацистами и их пособниками в период Великой Отечественной войны 1941 – 1945 годов объединяет всех, кому дорога историческая правда.
16 апреля в преддверии памятной даты в Сортавальском колледже отделении города Лахденпохья советник директора по воспитанию Погодина А. В. провела час памяти для студентов групп МГ-20 и МГ-21. Цель мероприятия заключалась в формировании у студентов понимания необходимости сохранения исторической правды, памяти и преемственности поколений на примере истории геноцида мирных советских граждан со стороны нацистов и их пособников в годы Великой Отечественной войны.
В ходе беседы и просмотра видеороликов Алёна Владимировна познакомила студентов с важнейшими фактами преступлений против мирных советских граждан со стороны нацистов и их пособников в годы ВОВ и рассказала о федеральном проекте «Без срока давности». Все участники мероприятия обсудили способы деятельности по сохранению исторической памяти о событиях геноцида и преемственности поколений.
Вспоминая о трагедии геноцида, мы говорим со студентами о том, что делает нас людьми. Уроки войны учат нас не проходить мимо чужой беды, замечать тех, кому трудно, уметь сочувствовать и приходить на помощь.</t>
  </si>
  <si>
    <t>Выступление  хора ветеранов труда «Поющие сердца»</t>
  </si>
  <si>
    <t>Кино, душа и «Поющие сердца»: как Сортавала услышала любимые мелодии
25 апреля в центральной библиотеке Сортавалы было не тихо. Там звучало кино. Перед зрителями снова выступил народный коллектив Карелии — хор ветеранов труда «Поющие сердца» (руководитель — Заслуженный работник культуры Карелии Валентина Гельбрехт, концертмейстер — Ольга Иванова). С программой «Песни нашего кино» они уже были в Хелюля, и там прием был по-настоящему теплым. Но в Сортавале коллектив решил не останавливаться — сделали программу ещё богаче, добавили овые номера.
Вела концерт Вера Дмитриева. Знаете, в чём её талант? Она просто и увлечённо рассказывала живым языком: почему вдруг песня из одного фильма стала такой популярной, какие драмы стояли за строчками и музыкой, знакомыми с детства, и как простые мелодии превращались в легенды. Получился не просто концерт, а разговор об истории кино, который трогал не меньше, чем сами песни. И пели наши хористки с душой — так, что зал подпевал.
Встреча вышла ровно такой, какую мы любим: душевной, неформальной и искренне вашей. Огромное спасибо за тёплый приём библиотеке и каждому, кто нашёл время прийти на этот замечательынй концерт.
Фотографии с концерта смотрите в нащшем альбоме:
vk.com/album-52433088_31093...</t>
  </si>
  <si>
    <t>Мастер-класс ко Дню Победы</t>
  </si>
  <si>
    <t>26 апреля участники творческой мастерской «Клуб’ОК» (и дети, и взрослые!) с головой ушли в дело — мастерили броши ко Дню Победы под руководством талантливой Ольги Волковой.
Спасибо всем за атмосферу и труд! Теперь есть, что надеть 9 мая, чтобы помнить и передать историю дальше.</t>
  </si>
  <si>
    <t>Выставка "Медицина Советского Приладожья"</t>
  </si>
  <si>
    <t>В последний рабочий день апреля в музее открылась выставка "Медицина Советского Приладожья", рассказывающая о становлении системы здравоохранения на освобожденных землях Сортавальского района. Задача было сложной, учитывая разруху, нехватку квалифицированных кадров, оборудования и помещений...
На открытии выставки присутствовали сотрудники медицинских учреждений, которые поделились своими воспоминаниями о работе. Мы надеемся, что эта выставка пополнит наши знания о коллективах медицинских учреждений, врачах, работавших в школах, яслях, и конечно же станет интересной для гостей и жителей города.
Ждем вас в музее! Выставка будет работать до конца июля.</t>
  </si>
  <si>
    <t>милосердие</t>
  </si>
  <si>
    <t>Мероприятие — «Всё для фронта, всё для победы»</t>
  </si>
  <si>
    <t xml:space="preserve"> Всё для фронта, всё для победы! ✨
При содействии советника директора по воспитанию Александры Васильевны Николаевой учащиеся 6А класса посетили городскую библиотеку, где прошло важное и трогательное мероприятие — «Всё для фронта, всё для победы».
Татьяна Васильевна Ишукова очень интересно и доступно рассказала ребятам о героических страницах истории нашей страны. С помощью карт, видеофрагментов и живых комментариев она перенесла школьников в годы войны, когда в тылу, не жалея сил, трудились взрослые и дети ради общей Победы.
Особенно запомнились рассказы о строительстве 30-километровой железной дороги, о водолазах, прокладывавших электропровод по дну Ладоги, и о трагических страницах эвакуации детей, когда не все доезжали до безопасного места из-за постоянных бомбёжек.
Такие встречи помогают не только узнать больше о прошлом, но и почувствовать гордость за подвиг наших предков.</t>
  </si>
  <si>
    <t>Традиционном автопробеге
по местам захоронения советских воинов отдавших свои
жизни в годы Великой Отечественной войны</t>
  </si>
  <si>
    <t>2 мая члены клуба " Вдохновение" и казаки ХКО "Сортавальское" приняли участие в традиционном автопробеге по местам захоронения советских воинов отдавших свои жизни в годы Великой Отечественной войны за наше мирное небо. На местах захоронений были организованы небольшие митинги, после чего мы почтили память о погибших минутой молчания и возложили цветы.
Мы говорим спасибо всем участникам и Организаторам Автопробега .
🎖️НИКТО не забыт - НИЧТО не забыто!!!</t>
  </si>
  <si>
    <t>10-й конкурс чтецов «Пока память жива»</t>
  </si>
  <si>
    <t>Стихи как память: как прошёл 10-й конкурс чтецов «Пока память жива»
3 мая в нашем городе случилось то, что уже успело стать доброй весенней традицией. За несколько дней до Дня Победы мы в десятый раз провели открытый конкурс чтецов «Пока память жива». В этом году мы отмечаем 81-ю годовщину Великой Победы, и, согласитесь, мало найдётся более точных слов, чем «пока память жива».
Конкурс получился по-настоящему массовым и трогательным. Участвовал 61 человек из пяти возрастных групп. Для удобства всё разбили на три блока: сначала выступали самые маленькие, затем младшие школьники, а чуть позже — средние, старшие ребята и взрослые.</t>
  </si>
  <si>
    <t>Открытие мемориальной доски</t>
  </si>
  <si>
    <t>Память предков🕊
7 мая в Сортавала состоялось торжественное открытие мемориальной доски, посвященной ветерану Великой Отечественной войны Сергею Михайловичу Галунину.
Сергей Михайлович родился 2 марта 1926 года. Был призван в РККА в октябре 1943 года. Участник войны с Японией, воевал в составе 153-го стрелкового полка 35-ой дивизии, ефрейтор-топограф и рядовой артиллерист.
Был награждён медалью «За Победу над Японией» и орденом Отечественной войны II степени. Закончил войну на втором Дальневосточном фронте в 183-м стрелковом полку, после чего переехал в Сортавала. За многолетний и добросовестный труд был отмечен высоким званием «Ветеран труда». А в 2025 году Сергею Михайловичу было присвоено ещё одно звание «Почетный гражданин Сортавальского муниципального округа».
Самой большой ценностью в жизни ветерана была семья. У Сергея Михайловича 3 детей, 6 внуков и 12 правнуков. Он не боялся никакой работы, разбирался в технике и мог умело отремонтировать любой прибор. Даже однажды сшил дочери новогодний костюм.
Ветерана не стало 23 июля на 100-м году жизни.
Почтить память Сергея Михайловича пришли многие, особенно порадовало большое количество детей. В исполнении военного оркестра звучали всем знакомые «День Победы» и «Катюша», и все присутствующие пели любимые тексты великих песен.
На торжественной церемонии присутствовали: дочь ветерана Ольга Сергеевна, глава Сортавальского округа - Сергей Крупин, руководитель Федерального комитета по контролю, борьбе с экстремизмом, коррупцией и терроризмом по г. Санкт-Петербургу – Эдуард Касперский, руководитель Карельской региональной общественной организации ветеранов десантных войск и локальных войн Виталий Сеньченков и другие.
Сергей Крупин отметил, что место установки мемориальной доски выбрано не случайно. Ведь именно здесь проживал наш земляк и герой Великой Отечественной войны.
Дочь ветерана тоже выступила с речью, где поблагодарила каждого, кто помог в организации церемонии и присутствовал на сегодняшнем мероприятии.
В конце все желающие возложили гвоздики, чей алый цвет напоминает нам о крови, пролитой за Родину.
Сергей Михайлович – один из тех, кто подарил нам этот мир и жизнь будущим поколениям. Поколение, которым мы свято гордимся.</t>
  </si>
  <si>
    <t>Поздравление ветеранов войны и труда ,тружеников тыла и детей войны ,жителей блокадного Ленинграда и узников концлагерей, чествовали тех, кто в годы войны работал в тылу, кто познал все тяготы послевоенного голодного детства</t>
  </si>
  <si>
    <t>7 мая мы поздравляли с наступающим Днём Победы ветеранов войны и труда ,тружеников тыла и детей войны ,жителей блокадного Ленинграда и узников концлагерей ,чествовали тех ,кто в годы войны работал в тылу, кто познал все тяготы послевоенного голодного детства.
Взрослые и маленькие артисты весь вечер преподносили
нашим дорогим гостям свои творческие подарки .
Поздравили всех с наступающим праздником депутат Совета Сортавальского муниципального округа Раиса Николаевна Омельчук, директор муниципального автономного учреждения культуры Ирина Васильевна Клемзикова и председатель Совета ветеранов посёлка Хелюля Олег Витальевич Гаврик. Наши дорогие гости с большой теплотой принимали каждое выступление, дружно аплодировали и даже кричалии "Браво". Завершилось мероприятие душевной беседой за чашкой чая с вкуснейшими пирогами, теплыми объятиями и пожеланиями здоровья и благополучия.
Администрация МАУК "Импульс" выражает благодарность за помощь в подготовке и проведения праздничного вечера коллективу и директору магазина "Карелочка" Татьяне Владимировне Колпиной , директору ООО "Слава" Маргарите Николаевне Господаревой ,директору ООО "Рина" Татьяне Вячеславовне Полуяновой .Мы говорим сердечное спасибо ведущей вечера Виолетте Ивановской. От всей души благодарим наших замечательных артистов, их руководителей : детская студия творчества "STARS" -руководитель Татьяна Самойлова ,вокальный коллектив "Элегия" -руководитель Наталья Уварова ,Образцовый коллектив Республики Карелия хореографический ансамбль "Пеппи" - руководители Мария Бобкова и Олеся Созыкова ,вокальная группа "Женская дружба" -руководитель Татьяна Бусарова. Говорим большое спасибо за подаренные яркие ,запоминающиеся сольные номера Софию Чижову ,Марию Гюттуеву и Карину Попову. Дорогие гости, мы очень рады были видеть вас в нашем Доме культуры. Мира нам всем, тепла и благополучия!</t>
  </si>
  <si>
    <t>Концерт «Мелодии Победы»</t>
  </si>
  <si>
    <t>В преддверии 81-й годовщины Победы в Социально-культурном молодёжном центре прошёл концерт «Мелодии Победы».
В паркетном зале звучали «Мелодии Победы». Оркестр русских народных инструментов «Радинушка» под управлением Антона Радина и вокалисты Виталий Шумеев и Елена Егорова исполнили знакомые с детства песни — те самые, после которых сразу понимаешь, о чём этот праздник.
Артисты исполнили военные, народные и лирические песни, которые отзываются в сердцах людей. Не обошлось и без слез, ведь трудно сдерживать эмоции, когда исполняют трогательную «Журавли» и другие любимые мелодии. Оркестр окунул зрителей в атмосферу праздника и напомнил сыгранными произведениями, как важен великий праздник – День Победы.
Заместитель главы администрации Сортавальского округа по социальной политике Нина Викторовна Макарова и директор Социально-культурного молодёжного центра Наталья Викторовна Мергель поздравили всех с наступающим 9 Мая. А следом произошёл трогательный момент: Нина Викторовна вручила троим выпускникам центра благодарственные письма администрации округа — за их творческую работу в коллективе.</t>
  </si>
  <si>
    <t>АСМО, СКМЦ, МАУК "Импульс" Сортавала</t>
  </si>
  <si>
    <t>Торжественное собрание, посвящённое 81-й годовщине Великой Победы</t>
  </si>
  <si>
    <t>8 мая в Социально-культурном молодёжном центре состоялось торжественное собрание, посвящённое 81-й годовщине Великой Победы.
Открывая собрание, полковник в отставке, руководитель сортавальского отделения Юнармии Владимир Александрович Чекарев рассказал о пути, который прошёл наш народ в годы Великой Отечественной войны.
Слово для поздравлений было предоставлено - главе Сортавальского округа, Виктору Дорофееву - председателю Совета ветеранов, Виталию Сеньченкову - председателю КРОО «ВДВ и локальных войн», Сергею Борискину - руководителю службы в Сортавала, а также протоиерею Андрею Баранову - настоятелю Никольского храма. В зале - ветераны, школьники, представители организаций и жители округа.
Не обошлось и без благодарственных писем за активную жизненную позицию, а также патриотическое воспитание молодежи , которыми были удостоены: глава округа Сергей Крупин, подполковник Виктор Дорофеев, подполковник Владимир Пенюта, подполковник Александр Панченко, Виктор Шилов и Мария Иванкевич.
🎗Далее вечер перешёл в театрализованный концерт «Нам завещана память» - историю, рассказанную через сцену, музыку и движение.
Начался он с пролога «Беззаботное детство», где на сцену вышли Дом современного танца «Ауринко», танцевальный коллектив «Стиль» и театральная студия «Арт и Ко». Затем - резкая смена настроения: от мирной жизни к испытаниям войны и пути к Победе.
В программе приняли участие ансамбль народной песни «Верея», хореографический ансамбль «Настроение», вокальная студия «Рапсодия», коллектив современного танца «Территория движения» и хореографический ансамбль «Пеппи».
🎗Финал вечера объединил всех на сцене и в зале.
Степан Волков исполнил «День Победы», и к нему присоединились все участники концерта. Над сценой - флаги России и огромная георгиевская лента, в зале - голоса зрителей.</t>
  </si>
  <si>
    <t>Театрализованный концерт «Нам завещана память»</t>
  </si>
  <si>
    <t xml:space="preserve">Театрализованный концерт «Нам завещана память» — с участием творческой самодеятельности Сортавальского округа. Концерт выстроили как историю: от мирной жизни к военным годам, от войны — к Победе.
Сначала показали пролог «Беззаботное детство» — его представили Дом современного танца «Ауринко», танцевальный коллектив «Стиль» и театральная студия «Арт и Ко». Дальше номера сменяли друг друга, продолжая эту линию: ансамбль народной песни «Верея», хореографический ансамбль «Настроение», вокальная студия «Рапсодия», «Ауринко», коллектив современного танца «Территория движения» и хореографический ансамбль «Пеппи».
Завершил концерт солист Степан Волков с песней «День Победы» — именно ею, символом праздника, и положено заканчивать такие вечера. На сцене появились флаги России и большая георгиевская лента. На сцене собрались уже все коллективы — и дружно подпевали. К ним то и дело присоединялся зал: зрители не остались равнодушными.
</t>
  </si>
  <si>
    <t>Праздничная концертная программа «В сердцах и песнях память о войне»</t>
  </si>
  <si>
    <t>Вечером 8 мая мы подарили жителям села Хелюля большую праздничную концертную программу «В сердцах и песнях память о войне» . Выступления хореографический и певческих коллективов сменялись прекрасными сольными номерами. Зрители очень тепло принимали артистов ,дружно аплодировали и напевали любимые песни военных лет .Все желающие угощались солдатской кашей и приобретали вкуснейший шашлык в кафе "Терасса".
Концерт прошел на одном дыхании.</t>
  </si>
  <si>
    <t>Праздничный концерт, посвящённый Дню Великой Победы</t>
  </si>
  <si>
    <t>Сегодня, 8 мая, в стенах "Сортавальского колледжа" состоялся праздничный концерт, посвящённый Дню Великой Победы. В этот день мы вспоминаем о подвиге нашего народа и о том, как важно ценить мир и единство. День Победы — это не только праздник, но и напоминание о том, как важно сохранять память о тех, кто отдал свои жизни за наше будущее.
Поздравления и искренние слова благодарности ветеранам выразили глава Сортавальского муниципального округа Крупин Сергей Владимирович и прокурор города Сортавала Гриманов Антон Михайлович.
Председатель правления КРОО ветеранов ДВ и ЛВ Виталий Петрович Сеньченков поздравил ветеранов и студентов, а также вручил памятные подарки детям бойцов СВО.
С напутственными словами выступила заслуженный работник просвещения Афанасьева Людмила Николаевна, которая поделилась своими воспоминаниями и подчеркнула значимость этого праздника для всех нас.
Администрация колледжа сердечно поздравляет всех с этим, пожалуй, главным праздником нашей страны и желает мирного неба над головой.
Пусть память о подвиге наших предков всегда будет в наших сердцах, а мир и согласие царят в нашей стране!</t>
  </si>
  <si>
    <t>День Победы: Митинг, посвящённый Дню Великой Победы</t>
  </si>
  <si>
    <t>День Победы🕊
Мелодии военных песен зазвучали по всему городу, а погода была особенно солнечна, ведь сегодня великий праздник — День Победы!
Начиная с 10 утра горожане и гости города пришли к центральному мемориалу, чтобы почтить память героев Великой Отечественной войны. У многих в руках были портреты родственников – фронтовиков и тружеников тыла. К подножию нашего главного воинского монумента легли цветы, как дань уважения к павшим воинам, отдавших жизнь на полях сражений, памятные венки с траурным крепом, звёздами и георгиевскими лентами.
У мемориала собрались представители общественных и ветеранских организаций, администрации, службы г. Сортавала, военнослужащие, депутаты, ветераны Вооружённых сил, юнармейцы, жители Сортавала. Протоиерей Андрей Баранов отслужил торжественную службу.
Глава округа традиционно поздравил всех присутствующих с праздником. «Мы традиционно собрались в этом святом для каждого из нас месте, чтобы отметить праздник Великой Победы. Как всегда в этот день мы вспоминаем всех павших за свободу и независимость нашей Родины. Желаю здоровья нашим дорогим ветеранам и поздравляю каждого с праздником Победы!» - сказал Сергей Крупин.
Полковник Сергей Борискин выступил от лица пограничников; руководитель Карельской региональной общественной организации ветеранов десантных войск и локальных войн Виталий Сеньченков отметил, что сегодня великий день и призвал чтить память о наших дедах и прадедах! С поздравлениями выступил и председатель окружного совета ветеранов — Виктор Дорофеев, а также Людмила Афанасьева, из чьих уст прозвучали строки проникновенного стихотворения.
В память о павших была объявлена минута молчания.
С праздником, с Днём Великой Победы!</t>
  </si>
  <si>
    <t>День Победы: праздничная программа</t>
  </si>
  <si>
    <t>Сегодня мы вспоминаем тех, кто отдал свою жизнь, защищая Родину.
Для горожан и гостей города была подготовлена большая праздничная программа.
При поддержке РЖД прибыла передвижная реконструкция бронепоезда времен Великой Отечественной войны. Бойцы Красной армии в исторической форме рассказывали посетителям об особенностях военного транспорта.
Проект «Эшелон Победы» направлен на сохранение исторической памяти, освещение трудовых и боевых подвигов железнодорожников, а также на передачу эстафеты уважения к прошлому молодому поколению.
У Никольского храма для горожан расположился Дворик Победы с различными локациями времён Великой отечественной войны, мастер-классами и душевной живой музыкой!
Вечером, в парке «Ваккосалми» пройдет концерт на певческом поле, где можно будет ещё раз вспомнить о подвигах наших дедов и прадедов.</t>
  </si>
  <si>
    <t>Открытие памятника неизвестному солдату</t>
  </si>
  <si>
    <t>Открытие памятника неизвестному солдату
Видео: газета «Ладога-Сортавала».</t>
  </si>
  <si>
    <t>Торжественный митинг «И снова май, цветы и слезы...», посвященный 81-й годовщине Победы в Великой Отечественной войне</t>
  </si>
  <si>
    <t>9 мая 2026 года у мемориала "Скорбящая мать"
в посёлке Хелюля прошел торжественный митинг
«И снова май, цветы и слезы...»посвященный 81-й
годовщине Победы в Великой Отечественной войне .
Жители села и поселка Хелюля почтили память погибших воинов .
Открыл митинг и поздравил собравшихся с праздником начальник отдела по управлению территорией и муниципальному хозяйству Сортавальского муниципального округа Леонид Петрович Гулевич .
С приветственной речью к жителям обратился директор
МКОУ СОШ № 7 Юрий Викторович Максимов .
Поздравила односельчан с Днем Победы и выразила
соболезнования родным и близким воинов ,отдавших свои
жизни выполняя воинский долг в зоне проведения СВО,
директор МАУК "Импульс" Ирина Васильевна Клемзикова.
Ученики МКОУ СОШ № 7 очень проникновенно прочли стихи о подвиге героев Великой Отечественной войны .Участницы вокальной группы "Женская дружба" исполнили песню "Салют Героям!" .
Юнармейцы школы № 7 прошли парадным
маршем и возложили венки к подножью мемориала.</t>
  </si>
  <si>
    <t>Праздничная концертная программа «Пришла весна, пришла Победа!»</t>
  </si>
  <si>
    <t>Вечером 9 мая на площадке у Дома культуры посёлка Хелюля прошла праздничная концертная программа «Пришла весна, пришла Победа!» с участием творческих коллективов МАУК "Импульс" и приглашенных артистов.
Погода выдалась прекрасная и жители поселка семьями ,
с друзьями ,гостями и соседями пришли отпраздновать
День Великой Победы. Песни ,танцы ,игры и конечно же традиционная солдатская каша .Программа получилась
настоящей праздничной маевкой в полном смысле этого слова.
Артисты дарили зрителям свои творческие подарки ,
волонтеры раздавали георгиевские ленточки ,а участницы клуба "Вдохновение" угощали всех от мала до велика солдатской кашей.
За два дня было съедено почти 5 ведер вкуснейшей гречневой каши. В праздничные дни в наших посёлках волонтеры МАУК "Импульс" раздали более 300 георгиевских ленточек.</t>
  </si>
  <si>
    <t>«Штурм высоты» — спортивное мероприятие, приуроченное к Дню Победы</t>
  </si>
  <si>
    <t>Еще одно спортивное событие выходных - соревнования на комплексе лыжных трамплинов в парке Ваккосалми, посвященные Дню Великой Победы.
Открывал «Штурм высоты» - образцовый коллектив Дом современного танца «Ауринко».
Около 50 спортсменов штурмовали гору приземления трамплинов К10 и К25. За стартом, прохождением дистанции и финишем наблюдала судейская бригада во главе с Аркадием Павловым – чтобы всё было по-честному и по-спортивному.
В соревнованиях на трамплине К10 участвовали мальчики и девочки 11-ти лет и младше, а на трамплине К25 юноши и девушки, в возрастных категориях 12-14 лет и 15-17 лет и взрослые. На трамплине К25, спортсмены штурмовали гору в двух видах программы - в индивидуальных и эстафете.
Среди участников был даже спортсмен из Пакистана, подчеркнув удивительную географию мероприятия.
Благодарим участников, организаторов, судей и болельщиков за созданную атмосферу!</t>
  </si>
  <si>
    <t>Турнир по шахматам, посвященный празднованию Дня Победы</t>
  </si>
  <si>
    <t>Турнир по шахматам♟
16 мая состоится открытый шахматный турнир по швейцарской системе, посвященный празднованию Дня Победы.
Регламент 10 минут ( +5 сек/ход) на партию каждому участнику.
Место проведения: Сортавальская центральная библиотека
Начало турнира: 11:00
🖋Обязательная предварительная регистрация участников в мессенджерах по номеру: 8 (911) 051 53 80.
Приглашаются все желающие.
Фотография: ШАХМАТЫ В ГОРОДЕ СОРТАВАЛА</t>
  </si>
  <si>
    <t>Экскурсия в Музей боевой славы</t>
  </si>
  <si>
    <t>Экскурсия в Музей боевой славы
Преподаватель-организатор ОБЗР Виталий Викторович Шумеев вместе со студентами 121 группы посетил Музей боевой славы Службы в г. Сортавала.
Посвящено мероприятие Международному дню музеев. Организована экскурсия при поддержке советника директора по воспитанию Виктории Витальевны Шумеевой.
В ходе визита студенты познакомились с историей службы, узнали о подвигах сотрудников и увидели уникальные экспонаты, связанные с боевой славой региона. Такие встречи способствуют формированию патриотизма, уважения к истории и развитию интереса к профессии.
Благодарим Музей боевой славы за теплый прием и познавательную экскурсию!</t>
  </si>
  <si>
    <t>Военно-патриотический слёт-игра "Солдатский костер -2026"</t>
  </si>
  <si>
    <t>В День Пионерии на площадке у МКОУ СОШ № 7 было шумно, волнительно и очень познавательно . Здесь проходил военно-патриотический слёт-игра "Солдатский костер -2026".
В соревнованиях за Кубок хуторского казачьего общества "Сортавальское" приняли участие 6 команд -учащихся 5,6,7 и 8 классов СОШ № 7 .День выдался жарким в прямом и переносном смысле, борьба на станциях развернулась не шуточная . Школьники с большим старанием и азартом выполняли задания по станциям , а судьи внимательно следили за соблюдением правил и задавали сложные вопросы ,которые не каждому были по плечу. Проигравших в слёте не оказалось все участники команд старались и показали достойные результаты.
А за старания ,смекалку и выносливость ребята получили подарок от инспекторов -кинологов кинологического отдела Карельской таможни и студентов ГАПОУ РК «Сортавальский колледж» группы 422 (кинология),которые организовали показательные выступления работы с собаками .Были продемонстрированы навыки и умения собак по выполнению различных команд и поиск запрещенных ,к провозу через границу ,предметов . Все участники слета и зрители с большим интересом наблюдали за работой четвероногих питомцев .Сотрудники отдела оперативно-дежурной службы и таможенной охраны (г.Сортавала) Карельской таможни продемонстрировали участникам слёта виды боевого оружия. Ребята активно интересовались и даже пробовали разобрать и собрать автомат и пистолет .</t>
  </si>
  <si>
    <t>МАУК "Импульс" Сортавала, ГАПОУ РК "Сортавальский колледж", СОШ № 7</t>
  </si>
  <si>
    <t>Историческая конференция «Наши семейные Книги Памяти»</t>
  </si>
  <si>
    <t>Наши ребята начальной школы — на высоте! Участие в исторической конференции «Наши семейные Книги Памяти»
Организаторами этого важного и трогательного мероприятия выступили:
- Местное отделение движения «Движение Первых»,
- Сортавальская межпоселенческая районная библиотека,
-Информационно-методический центр города Сортавала.
Сложную и ответственную миссию жюри взяли на себя Елена Перминова и Ульяна Баранова.
Обучающиеся 3Б класса выступили с докладами:
✨ Стручинская Дарья,
✨ Тратковский Максим.
Ребята с гордостью и уважением рассказали о героях своих семей — прадедушках, чьи подвиги навсегда останутся в памяти поколений.
Мы гордимся нашими учениками и благодарим их за достойное представление класса и школы! Спасибо Ляне Анатольевне Ратниковой за возможность участия в конференции. Отдельная благодарность родителям за воспитание таких замечательных детей!</t>
  </si>
  <si>
    <t>Церемония вручения традиционной музыкальной премии «Благозвучие»</t>
  </si>
  <si>
    <t>22 мая в Сортавала состоялась церемония вручения XII традиционной музыкальной премии прихода Никольского храма «Благозвучие».
Церемония прошла в Социально-культурном молодёжном центре. Премия учреждена Никольским храмом благодаря инициативе Благочинного Приладожского округа, настоятеля Никольской церкви протоиерея Андрея Баранова.
Премия вручается в 22-й раз творчески одарённым детям, добившимся успехов на музыкальном поприще, педагогам и наставникам.
В этом году лауреатами премии стали 8 воспитанников Музыкальной школы, Центра развития творчества детей и юношества, творческий коллектив Социально-культурного молодёжного центра и 2 педагога Музыкальной школы: Ольга Луговская и Валентина Гельбрехт.
Протоиреем Андреем Барановым за труды и заслуги перед церковью был особо отмечен композитор и почетный житель города - Сергей Суэтов, который является создателем песен духовного содержания и верным помощником в проведении фестивалей у Никольского храма.
За вклад в развитие культуры Сортавальского округа, за вдохновляющую поддержку молодых дарований Андрея Баранова поблагодарила руководитель отдела культуры и спорта администрации Инга Неволина.
«Музыкальная премия стала доброй традицией для нашего города, а самое главное она является стимулом для продвижения добрых дел» - отметила Инга Николаевна.
В праздничном концерте на сцене центра выступили сортавальские творческие коллективы «Верея» (рук. Маргарита Бережная), «Вербочки» (рук. Оксана Гринчишина), хор Никольского храма, ансамбли «Стиль» и «Настроение».
В современном мире, сфера духовно-нравственного воспитания личности имеет особую значимость. Сегодняшнее мероприятие является живым доказательством того, что Сортавала стоит на правильном пути.</t>
  </si>
  <si>
    <t>АСМО, СКМЦ, Никольский храм города Сортавала</t>
  </si>
  <si>
    <t>Праздничный митинг в честь Дня пограничников</t>
  </si>
  <si>
    <t>27 мая накануне Дня пограничников ,ровно в 20.00 в час начала пограничных суток в поселке Хелюля прошел праздничный митинг . У мемориала "Скорбящая мать" и "Аллеи Славы" собрались действующие пограничники, ветераны пограничных войск ,
жители и гости посёлка .В торжественной обстановке ,поз звуки Гимна Российской Федерации был поднят флаг пограничных войск , право поднятия флага было предоставлено начальнику отдела по кадровой и воспитательной работе пограничной службы в городе Сортавала Валерию Александровичу Рыкалину.Валерий Александрович поздравил коллег в праздником ,поблагодарил за достойную службу ,выразил слова признательность родителям чьи сыновья выполняют боевые задачи в зоне проведения СВО.</t>
  </si>
  <si>
    <t>Торжественное закрытие Летней певческой школы Студии духовного пения "Вербочки"</t>
  </si>
  <si>
    <t>Сегодня, 18 июня, в паркетном зале Социально-культурного молодежного центра состоялось торжественное закрытие Летней певческой школы Студии духовного пения "Вербочки". Какое же это было душевное мероприятие! И душевное, и духовное и с осознанием собственной греховности... Прозвучала концертная программа в исполнении младшего и старшего составов. Спасибо вам, чудесные "Вербочки", это было очень красиво! Как позже отметил настоятель Никольского храма протоиерей Андрей Баранов, что вспомнились строчки из летописи "Повесть временных лет", когда после посещения Константинополя посланники вернулись в Киев, они с восторгом сообщили князю Владимиру: «Не ведали, где мы есть — на небе или на земле».
🔸 Тема этой Летней певческой школы: "Путь к святости Великой княгини Елизаветы Фёдоровны". Старшие "Вербочки" рассказали о тяжёлом жизненном пути этой невероятно сильной и удивительно красивой женщины.
🔹 После этого прозвучали слова благодарности в адрес священников Никольского храма — настоятеля Андрея Баранова, иерея Антония Радина; руководителя летней школы — Оксаны Юрьевны Гринчишиной, кураторов, преподавателей, всех причастных к Летней певческой школе, тех, кто оказывает помощь в поездках, в проведении мероприятий. Ребятам вручили свидетельства об окончании смены и памятные подарки.
🔸 Позже все присутствующие посмотрели две фотовыставки, одна из которых посвящена жизни княгини Елизаветы Фёдоровны, на второй — под названием "Чистый образ" — фотографии "Вербочек", сделанные известным в нашем городе фотографом Ириной Концевой. После концерта, чудесных выставок все присутствующие были приглашены на фуршет с пирогами, конфетами, фруктами по случаю завершения X Летней певческой школы.
🙏 Слава Богу за всё!</t>
  </si>
  <si>
    <t>Никольский храм города Сортавала</t>
  </si>
  <si>
    <t>Фестиваль спорта ecoFest Ruskeala</t>
  </si>
  <si>
    <t>27 июня в Горном парке «Рускеала» в восьмой раз состоялся фестиваль спорта ecoFest Ruskeala🚀
Мероприятие было навеяно мотивами карело-финского эпоса «Калевала».
854 спортсмена приняли участие в плавании, трейловых забегах и SUP дисциплине. Среди участников были и наши сортавальские ребята из команды «Атланты», которые взяли 4 место в командном зачете.
Большинство спортсменов отдали свое предпочтение классическим Ruskeala SWIM и ecoTrail Ruskeala.
Одним из главных героев фестиваля стал девятилетний Даниэль Амелюшкин. Он впервые принял участие в соревнованиях, преодолев дистанцию 750 метров по Мраморному каньону и вошёл в историю фестиваля как самый юный участник за всё время его проведения.
Ещё один яркий результат показала Стефани Амелюшкина. Она участвует в «Экофесте» с 11 лет. В этом году четырнадцатилетняя спортсменка решила принять новый вызов и впервые вышла на дистанцию 3000 метров - одну из самых сложных на фестивале. Итог - 6 место в возрастной категории 18–29 лет.
Атмосфера мероприятия получилась по-настоящему живой, пропитанной силой духа и экстримом. Не случайно фестиваль становился неоднократным обладателем номинаций и премий в области событийного туризма и спорта России.</t>
  </si>
  <si>
    <t>жизнь</t>
  </si>
  <si>
    <t>Встреча с участником СВО. 4 апреля в "Сортавальском колледже" отделение в Лахденпохья состоялась встреча с участником СВО Логовским Николаем Михайловичем, с человеком, который своими глазами увидел настоящие испытания и, не смотря ни на что, продолжал служить Родине. В этом году ветерану боевых действий исполнилось 65 лет! В начале встречи Николай Михайлович рассказал ребятам о своей жизни: о том, что начал самостоятельную жизнь уже в 15 лет, учился и получил хорошее образование, служил в ГДР. Работал в нашем учебном заведении, которое изначально называлось СПТУ. Нес службу в органах милиции. Николай Михайлович показал ребятам свой армейский альбом, который они рассматривали с большим интересом. Поделился своим жизненным опытом и рассказами с фронта, вдохновляя каждого, из присутствующих на встрече, к подвигам в повседневной жизни, подчеркнув, что каждый может стать героем, независимо от возраста и обстоятельств. Он рассказал о важности мужества, дружбы и патриотизма, а также о том, как каждый может внести свой вклад в общее дело. Рассказал о фронтовой жизни.
Это встреча стала для нас уроком мужества. Настоящие герои не только на поле боя, но они остаются ими и в повседневной жизни.
После всего было задано множество вопросов — наш гость с радостью ответил на каждый из них.
Встреча прошла в рамках круглого стола, которую совместно организовали: Родионова Ольга Николаевна старший инспектор ПДН капитан полиции и педагог Сортавальского колледжа отделение в Лахденпохья Наумкина Наталья Эрдиевна.</t>
  </si>
  <si>
    <t>Урок Мужества с участием ветерана Вооружённых Сил РФ</t>
  </si>
  <si>
    <t>В Музее воинской славы для студентов «Сортавальского колледжа» был проведён Урок Мужества с участием ветерана Вооружённых Сил Российской Федерации, участника специальной военной операции на Украине Андрея Юганова.
В ходе встречи ветеран поделился своим личным опытом участия в боевых действиях, рассказав о значении простых человеческих отношений и взаимовыручки, которые особенно важны в условиях войны. Он отметил, что именно эти качества помогают сохранять боевой дух и сплочённость среди военнослужащих.
В завершение мероприятия Андрей Юганов обратился к студентам с призывом не оставаться в стороне в трудные для Родины времена. Он подчеркнул важность поддержки фронта и готовности каждого встать на защиту своей страны, если это потребуется. Ветеран выразил надежду, что молодое поколение будет помнить о своей ответственности перед Родиной и активно участвовать в её защите.
Урок Мужества стал не только важным образовательным мероприятием, но и вдохновляющим примером для молодёжи, формируя у студентов чувство патриотизма и гражданской ответственности.
От лица студентов и преподавателей «Сортавальского колледжа» выражаем искреннюю благодарность Музею воинской славы за организацию и проведение мероприятия. Ваша работ</t>
  </si>
  <si>
    <t>Еще одна загрузка ,еще одна отправка! ОГРОМНОЕ СЕРДЕЧНОЕ СПАСИБО ВСЕМ ,КТО С НАМИ!
🇷🇺ВСЁ ДЛЯ ФРОНА !ВСЁ ДЛЯ ПОБЕДЫ!!🇷🇺
❤ВЕРНИТЕСЬ ЖИВЫМИ ,РЕБЯТА!🙏</t>
  </si>
  <si>
    <t>Акция "Во имя Победы", сбор гумманитарной помощи</t>
  </si>
  <si>
    <t>14 апреля глава Республики объявил старт акции «Во имя Победы», в ходе которой жители Карелии могут передать подарки бойцам СВО. Жители Сортавальского округа не стоят в стороне.
Вчера участники клуба "Мы вместе" из поселка Вяртсиля привезли к нам ,собранные жителями посёлка подарки для наших парней служащих карельского девизиона, выполняющих боевые задачи в зоне проведения специальной военной операции .
Сегодня посылки переданы в администрацию Сортавальского МО, а завтра будут доставлены в пункт сбора г.Петрозаводска, где формируется для отправки большая партия груза.
Низкий вам поклон, дорогие Вяртсильцы!
Все вместе -мы сила.</t>
  </si>
  <si>
    <t>Вручение подарков 35 детям, чьи папы несут службу в зоне СВО, в рамках акции «Своих не бросаем».</t>
  </si>
  <si>
    <t>В Социально-культурном молодёжном центре вручили подарки 35 самым маленьким героям - детям из детских садов, чьи папы сейчас с честью несут службу в зоне СВО. Данное мероприятие было организовано в рамках акции «Своих не бросаем».
На встрече присутствовали: руководитель и организатор КРОО Ветеранов Десантных войск и локальных воин Виталий Сеньченков, директор школы № 1 Татьяна Емельянова, начальник службы по городу Сортавала Сергей Борискин и Татьяна Бычковская.
🍃Татьяна Валерьевна призвала дождаться своих героев и свято верить в Победу, отметив, какая огромная сила и стойкость живёт в женщинах и их детях. От лица всего педагогического сообщества она попросила ребятишек радовать своих мам, беречь их и помогать во всём, а женщинам пожелала крепкого здоровья и умения сохранять в душе самые светлые, лучшие качества.
🍃Для многих детей эта встреча стала настоящим напоминанием о том, что их папы - настоящие герои, и что о них помнят и заботятся. Виталий Сеньченков, обращаясь к родителям и воспитателям, подчеркнул: «Мы должны делать всё, чтобы дети чувствовали поддержку. Их отцы сейчас защищают нас, и наша задача - создать надёжный тыл здесь».
Виталий Сеньченков вручил награды за помощь в патриотическом воспитании молодёжи: Татьяне Емельяновой, Татьяне Бычковской, Юлии Камбуре и предпринимателю Александру Храмцову.</t>
  </si>
  <si>
    <t>Церемония чествование мам и жен воинов отдавших свои жизни выполняя боевые задачи в зоне проведения СВО</t>
  </si>
  <si>
    <t>В День России, на городском стадионе города Сортавала прошла церемония чествование мам и жен воинов отдавших свои жизни выполняя боевые задачи в зоне проведения СВО .
Присутствующие почтили память героев ,вспомнив всех поименно. Родных участников СВО и гостей поздравили с Днём России заместитель Главы Сортавальского МО Нина Викторовна Макарова и представители организаций г.Сортавала. Участники Образцового коллектива РК хореографического ансамбля "Пеппи" (руководитель Мария Бобкова) преподнесли родным героев и всем собравшимся свои самые искренние и яркие творческие подарки.
В этот день так же был проведен традиционный футбольный турнир, посвященные памяти героев специальной военной операции .
В турнире приняли участие футбольные команды из городов Петрозаводск, Питкяранта, Олонец, Лахденпохья и Сортавала.</t>
  </si>
  <si>
    <t xml:space="preserve">беседа с советником директора по воспитанию </t>
  </si>
  <si>
    <t>05.05.2026 
12.05.2026
МКОУ Сортавальского МО РК СОШ №7</t>
  </si>
  <si>
    <t>Проведены 2  беседы с обучающимися из числа иностранных граждан о правилах поведения в обществе, нормах бесконфликтного общения со сверстниками</t>
  </si>
  <si>
    <t>МКОУ Сортавальского МО РК СОШ №7</t>
  </si>
  <si>
    <t>беседа с психологом</t>
  </si>
  <si>
    <t>Период: 
12.05.2026 
13.05.2026
МКОУ Сортавальского МО РК СОШ №4</t>
  </si>
  <si>
    <t xml:space="preserve">Проведены 2  беседы с обучающимися из числа иностранных граждан о правилах поведения в обществе, нормах бесконфликтного общения со сверстниками </t>
  </si>
  <si>
    <t>МКОУ Сортавальского МО РК СОШ №4</t>
  </si>
  <si>
    <t>06.05.2026 
12.05.2026
СОШ №7</t>
  </si>
  <si>
    <t>Проведена беседа с родителями обучающегося из числа иностранных граждан о правилах поведения в обществе, нормах бесконфликтного общения, необходимости соблюдения законодательства</t>
  </si>
  <si>
    <t>консультация с психологом, педагогом</t>
  </si>
  <si>
    <t>06.05.2026 
12.05.2026
СОШ №4</t>
  </si>
  <si>
    <t>МКОУ Сортавальского МО РК ООШ №4</t>
  </si>
  <si>
    <t>Официальный паблик Вконтакте Централизованная библиотечная система Сортавала</t>
  </si>
  <si>
    <t>https://vk.ru/wall-15689656_8098</t>
  </si>
  <si>
    <t>Официальный паблик ВКонтакте МАУК "Импульс" Сортавала</t>
  </si>
  <si>
    <t>https://vk.ru/wall-217070298_2897</t>
  </si>
  <si>
    <t>Официальный паблик ГАПОУ"Сортавальский колледж"</t>
  </si>
  <si>
    <t>https://vk.ru/wall-217070298_3046</t>
  </si>
  <si>
    <t>Официальный паблик ВКонтакте АУСМО"СКМЦ"</t>
  </si>
  <si>
    <t>https://vk.ru/wall-52433088_10075</t>
  </si>
  <si>
    <t>https://vk.ru/wall-118215571_10548</t>
  </si>
  <si>
    <t>https://vk.ru/wall-217070298_2910</t>
  </si>
  <si>
    <t>https://vk.ru/wall-217070298_2980</t>
  </si>
  <si>
    <t>https://vk.ru/wall-118215571_10553</t>
  </si>
  <si>
    <t>https://vk.ru/wall-15689656_8097</t>
  </si>
  <si>
    <t>https://vk.ru/wall-118215571_10559</t>
  </si>
  <si>
    <t>https://vk.ru/wall-52433088_10114</t>
  </si>
  <si>
    <t>https://vk.ru/wall-52433088_10120</t>
  </si>
  <si>
    <t>https://vk.ru/wall-52433088_10122</t>
  </si>
  <si>
    <t>https://vk.ru/wall-118215571_10568</t>
  </si>
  <si>
    <t>https://vk.ru/wall-52433088_10117</t>
  </si>
  <si>
    <t>Официальный паблик ВКонтакте АСМО</t>
  </si>
  <si>
    <t>https://vk.ru/wall-127526677_46112</t>
  </si>
  <si>
    <t>https://vk.ru/wall-15689656_8117</t>
  </si>
  <si>
    <t>https://vk.ru/wall-52433088_10174</t>
  </si>
  <si>
    <t>https://vk.ru/wall-118215571_10575</t>
  </si>
  <si>
    <t>https://vk.ru/wall-127526677_46191</t>
  </si>
  <si>
    <t>https://vk.ru/wall-52433088_10237</t>
  </si>
  <si>
    <t>https://vk.ru/wall-52433088_10246</t>
  </si>
  <si>
    <t>https://vk.ru/wall-217070298_2958</t>
  </si>
  <si>
    <t>https://vk.ru/wall-52433088_10313</t>
  </si>
  <si>
    <t>https://vk.ru/wall-15689656_8128</t>
  </si>
  <si>
    <t>https://vk.ru/wall-217070298_3001</t>
  </si>
  <si>
    <t>https://vk.ru/wall-118215571_10603</t>
  </si>
  <si>
    <t>https://vk.ru/wall-52433088_10340</t>
  </si>
  <si>
    <t>https://vk.ru/wall-52433088_10362</t>
  </si>
  <si>
    <t>https://vk.ru/wall-127526677_46352</t>
  </si>
  <si>
    <t>https://vk.ru/wall-52433088_10400</t>
  </si>
  <si>
    <t>https://vk.ru/wall-52433088_10393</t>
  </si>
  <si>
    <t>https://vk.ru/wall-127526677_46381</t>
  </si>
  <si>
    <t>https://vk.ru/wall-127526677_46428</t>
  </si>
  <si>
    <t>https://vk.ru/wall-52433088_10429</t>
  </si>
  <si>
    <t>Официальный паблик Вконтакте Региональный музей Северного Приладожья</t>
  </si>
  <si>
    <t>https://vk.ru/wall-216960415_896</t>
  </si>
  <si>
    <t>https://vk.ru/wall-15689656_8143</t>
  </si>
  <si>
    <t>https://vk.ru/wall-217070298_3037</t>
  </si>
  <si>
    <t>https://vk.ru/wall-217070298_3039</t>
  </si>
  <si>
    <t>https://vk.ru/wall-127526677_46594</t>
  </si>
  <si>
    <t>https://vk.ru/wall-52433088_10477</t>
  </si>
  <si>
    <t>https://vk.ru/wall-15689656_8147</t>
  </si>
  <si>
    <t>https://vk.ru/wall-52433088_10479</t>
  </si>
  <si>
    <t>https://vk.ru/wall-118215571_10644</t>
  </si>
  <si>
    <t>https://vk.ru/wall-52433088_10486</t>
  </si>
  <si>
    <t>https://vk.ru/wall-127526677_46710</t>
  </si>
  <si>
    <t>https://vk.ru/wall-118215571_10657</t>
  </si>
  <si>
    <t>https://vk.ru/wall-52433088_10522</t>
  </si>
  <si>
    <t>https://vk.ru/wall-118215571_10662</t>
  </si>
  <si>
    <t>https://vk.ru/wall-217070298_3060</t>
  </si>
  <si>
    <t>https://vk.ru/wall-127526677_46805</t>
  </si>
  <si>
    <t>https://vk.ru/wall-127526677_46808</t>
  </si>
  <si>
    <t>https://vk.ru/wall-127526677_46810</t>
  </si>
  <si>
    <t>https://vk.ru/wall-118215571_10664</t>
  </si>
  <si>
    <t>https://vk.ru/wall-118215571_10676</t>
  </si>
  <si>
    <t>https://vk.ru/wall-127526677_46875</t>
  </si>
  <si>
    <t>https://vk.ru/wall-127526677_46935</t>
  </si>
  <si>
    <t>https://vk.ru/wall-217070298_3080</t>
  </si>
  <si>
    <t>https://vk.ru/wall-127526677_46950</t>
  </si>
  <si>
    <t>https://vk.ru/wall-127526677_46989</t>
  </si>
  <si>
    <t>https://vk.ru/wall-217070298_3077</t>
  </si>
  <si>
    <t>https://vk.ru/wall-217070298_3084</t>
  </si>
  <si>
    <t>https://vk.ru/wall-127526677_47025</t>
  </si>
  <si>
    <t>https://vk.ru/wall-52433088_10591</t>
  </si>
  <si>
    <t>https://vk.ru/wall-118215571_10702</t>
  </si>
  <si>
    <t>https://vk.ru/wall-127526677_47036</t>
  </si>
  <si>
    <t>https://vk.ru/wall-15689656_8182</t>
  </si>
  <si>
    <t>https://vk.ru/wall-127526677_47077</t>
  </si>
  <si>
    <t>https://vk.ru/wall-217070298_3091</t>
  </si>
  <si>
    <t>https://vk.ru/wall-118215571_10734</t>
  </si>
  <si>
    <t>Официальный паблик ВКонтакте АСМО
Официальный паблик ВКонтакте АУСМО"СКМЦ"</t>
  </si>
  <si>
    <t>https://vk.ru/wall-127526677_47208
https://vk.ru/wall-52433088_10657</t>
  </si>
  <si>
    <t>https://vk.ru/wall-216960415_929</t>
  </si>
  <si>
    <t>https://vk.ru/wall-118215571_10739
https://vk.ru/wall-118215571_10744
https://vk.ru/wall-118215571_10742
https://vk.ru/wall-118215571_10746</t>
  </si>
  <si>
    <t>https://vk.ru/wall-127526677_47244</t>
  </si>
  <si>
    <t>https://vk.ru/wall-52433088_10708</t>
  </si>
  <si>
    <t>https://vk.ru/wall-15689656_8230</t>
  </si>
  <si>
    <t>https://vk.ru/wall-52433088_10762</t>
  </si>
  <si>
    <t>https://vk.ru/wall-127526677_47336</t>
  </si>
  <si>
    <t>https://vk.ru/wall-52433088_10765</t>
  </si>
  <si>
    <t>https://vk.ru/wall-127526677_47407</t>
  </si>
  <si>
    <t>https://vk.ru/wall-15689656_8234</t>
  </si>
  <si>
    <t>https://vk.ru/wall-127526677_47492</t>
  </si>
  <si>
    <t>https://vk.ru/wall-229814321_111</t>
  </si>
  <si>
    <t>https://vk.ru/wall-52433088_10827</t>
  </si>
  <si>
    <t>https://vk.ru/wall-118215571_10798</t>
  </si>
  <si>
    <t>https://vk.ru/wall-217070298_3130</t>
  </si>
  <si>
    <t>https://vk.ru/wall-52433088_10840</t>
  </si>
  <si>
    <t>https://vk.ru/wall-52433088_10844</t>
  </si>
  <si>
    <t>Официальный паблик Никольский храм города Сортавала</t>
  </si>
  <si>
    <t>https://vk.ru/wall-65037274_25620</t>
  </si>
  <si>
    <t>https://vk.ru/wall-127526677_47805</t>
  </si>
  <si>
    <t>https://vk.ru/wall-65037274_25664</t>
  </si>
  <si>
    <t>https://vk.ru/wall-127526677_48028</t>
  </si>
  <si>
    <t>Консультативный совет по реализации национальной политики и развитию государственно-конфессиональных отношений при администрации Сортавальского муниципального округа</t>
  </si>
  <si>
    <t> 1. Об утверждении Плана заседаний Консультативного совета по реализации национальной политики и развитию государственно-конфессиональных отношений и развитию государственно-конфессиональных отношений при администрации Сортавальского муниципального округа.
2. Об утверждении Плана мероприятий по реализации Стратегии государственной национальной политики Российской Федерации на территории Сортавальского муниципального округа на 2025 год.
3. О работе Центра межнационального сотрудничества г. Сортавала на базе Муниципального бюджетного учреждения «Централизованная библиотечная система Сортавальского муниципального округа».
4. О подготовке и об обеспечении антитеррористической безопасности во время проведения детских оздоровительных лагерей, лагерей дневного пребывания детей.
5. О проводимой работе, направленной на противодействие публичных провокационных действий, противоправных акций (нападений, поджогов, актов вандализма), иных проявлений экстремизма на почве антисемитизма со стороны представителей религиозных и национальных объединений, иных радикально настроенных лиц.
6. О деятельности Хуторского казачьего общества «Сортавальское» в рамках реализации Стратегии государственной политики Российской Федерации в отношении российского казачества на 2021-2030 годы.
7. О миграционной ситуации на территории округа, принятие необходимых мер для предотвращения нелегальной миграции.
8. О системе мониторинга в сфере межнациональных и межконфессиональных отношений, политических, социально-экономических, миграционных и иных процессов в округе, оказывающих влияние на ситуацию по противодействию терроризму на территории Сортавальского муниципального округа.</t>
  </si>
  <si>
    <t>"Формула ремесел: поддержка сообществ мастериц в Северном Приладожье"</t>
  </si>
  <si>
    <t>Мастерицы Северного Приладожья встретились с турбизнесом в Сортавала
21 апреля в Социально-культурном молодежном центре г.Сортавала прошло событие, организованное по плану проекта "Формула ремесел: поддержка сообществ мастериц в Северном Приладожье". Главная цель события - показать потенциал местных мастериц и рукодельниц представителям туризма.
Формат встречи организаторы определили как "деловой маркет" - мини ярмарка, презентации и живой диалог.
В начале встречи открыли фотовыставку "Мастерицы Северного Приладожья". В экспозиции 20 постеров подготовленных из материала фотосъемок, организованных по проекту. Автор фотографий - Ася Легконогова, дизайн выставки - Екатерина Кулиева. На снимках - активные участники проекта и их творчество.
В предверии туристического сезона представители туробъектов находятся в поиске активностей для своих гостей, сувенирной продукции для комплиментов. И нам было что им предложить: плетение, лоскутное шитье, ароматерапия, кулинария, вышивка, вязание, керамика, металл, свечеварение, лепка, старинные игры и изделия из дерева. От разнообразия направлений и чудесных запахов кружилась голова. Насышенные лесным духом чаи, традиционные угощения и авторские блюда добавили приятных впечатлений участникам встречи.
За прошедшие месяцы реализации проекта мастерицы получили много актуальных знаний, научились представлять себя и свою продукцию, увидели возможности не только в производстве изделий, но и в предоставлении услуг в творческой сфере.
На встрече не было сухих докладов, только живое общение, даже филосовские размышления и полезные советы друг другу.
Организаторы проекта подготовили каталог, включающий описание деятельности мастериц и их контакты. Файл доступен для скачивания, во вложении к посту.
Проект реализуется при поддержке Фонда грантов Главы Республики Карелия</t>
  </si>
  <si>
    <t>1. Уроки карельского языка ( ливвиковское наречие) – 10 уроков ( по информации ресурсного медиацентра карелов, финнов, вепсов)</t>
  </si>
  <si>
    <t>14-50 лет</t>
  </si>
  <si>
    <t>все</t>
  </si>
  <si>
    <t>в среднем просмотрено 500 подписчиков каждый урок</t>
  </si>
  <si>
    <t>Г. Сортавала</t>
  </si>
  <si>
    <t>Взрослое население</t>
  </si>
  <si>
    <t>20 чел</t>
  </si>
  <si>
    <t>Клуб любителей карельского языка «Mustan omat juuret» (Помню свои корни) на базе МБУ «Сортавальская МРБ»</t>
  </si>
  <si>
    <t>6 школ</t>
  </si>
  <si>
    <t>10 школ</t>
  </si>
  <si>
    <t>1 школа (Пуйккольская СОШ)</t>
  </si>
  <si>
    <t xml:space="preserve">План основных мероприятий по проведению в Республике Карелия Международного десятилетия языков коренных народов на период 2025-2027 гг. на территории Сортавальского муниципального округа.		</t>
  </si>
  <si>
    <t>Ансамбль народного танца «Марья»</t>
  </si>
  <si>
    <t>17-41 лет</t>
  </si>
  <si>
    <t>АУ СМО «Социально-культурный молодежный центр»</t>
  </si>
  <si>
    <t>Образцовый детский коллектив Республики Карелия Ансамбль народного пения «Матица»</t>
  </si>
  <si>
    <t>с 5 до 18 лет</t>
  </si>
  <si>
    <t>Хореографический ансамбль "ПЕППИ"</t>
  </si>
  <si>
    <t>МАУК  «Импульс»</t>
  </si>
  <si>
    <t>Ансамбль народного танца "МарьИвановна"</t>
  </si>
  <si>
    <t>35 лет +</t>
  </si>
  <si>
    <t>Детский хореографический ансамбль "Ауринко"</t>
  </si>
  <si>
    <t>до 14 лет</t>
  </si>
  <si>
    <t>студия звонарей "Благовест"</t>
  </si>
  <si>
    <t>с 15 до 35 лет</t>
  </si>
  <si>
    <t>оркестр народных инструментов "Радинушка"</t>
  </si>
  <si>
    <t>35+</t>
  </si>
  <si>
    <t>клуб по интересам фотоклуб "6*9"</t>
  </si>
  <si>
    <t>клуб по интересам "клубОк"</t>
  </si>
  <si>
    <t>клуб по интересам "Клуб реконструкции - Terttu"</t>
  </si>
  <si>
    <t>клуб по интересам творческая мастерская "Вдохновение"</t>
  </si>
  <si>
    <t>Торжественное вручение дипломов выпускникам ГАПОУ РК "Сортавальский колледж"</t>
  </si>
  <si>
    <t>26 июня настоятель храма святителя Николая Чудотворца г. Сортавала протоиерей Андрей Баранов принял участие в торжественном вручении дипломов выпускникам ГАПОУ РК "Сортавальский колледж". Мероприятие прошло в Социально-культурном Молодежном центре.
🌿 От имени Прихода Никольского храма студенты, закончившие колледж с отличием, и активно принимавшие участие в мероприятиях колледжа и города, были отмечены грамотами и именными стипендиями за отличную учебу. Также были вручены грамоты и премии преподавателям учебного заведения.
🎊 Дорогие выпускники! В добрый путь!</t>
  </si>
  <si>
    <t>ГАПОУ РК "Сортавальский колледж", Никольский храм города Сортавала</t>
  </si>
  <si>
    <t>Все 10 школ Сортавальского муниципального округа</t>
  </si>
  <si>
    <t>Карельская региональная общественная организация этнокультурных традиций карелов «Родной Очаг»</t>
  </si>
  <si>
    <t>Погребовская Ирина Алексеевна</t>
  </si>
  <si>
    <t>Суоярвский муниципальный округ, с.Вешкелица ул.Стойкина д.2, тел.89114320228</t>
  </si>
  <si>
    <t>КАРЕЛЬСКАЯ РЕГИОНАЛЬНАЯ ОБЩЕСТВЕННАЯ ОРГАНИЗАЦИЯ ПО ПОДДЕРЖКЕ ПРИРОДЫ И НАЦИОНАЛЬНОЙ КУЛЬТУРЫ КАРЕЛИИ &amp;quot;ЛЮБИМАЯ КАРЕЛИЯ&amp;quot;</t>
  </si>
  <si>
    <t>Бабенко Семен Алексеевич</t>
  </si>
  <si>
    <t>Суоярвский р-н, с Вешкелица, Октябрьская ул, д. 28, +79602113364</t>
  </si>
  <si>
    <t>АНО «Суоярвский духовно-просветительский центр»</t>
  </si>
  <si>
    <t>Володин Вячеслав Адольфович</t>
  </si>
  <si>
    <t>Суоярвский р-н, г. Суоярви, ул Н.Идрисова, стр. 14</t>
  </si>
  <si>
    <t>Местная религиозная организация Церковь христиан веры евангельской Суоярвского района</t>
  </si>
  <si>
    <t>Пастор
Гульчук Петр Александрович</t>
  </si>
  <si>
    <t>г.Суоярви, ул.Ленина д.39</t>
  </si>
  <si>
    <t>Местная религиозная организация православный Приход храма Покрова Пресвятой Богородицы п. Поросозеро Суоярвского района Петрозаводской и Карельской Епархии Русской Православной Церкви (Московский Патриархат)</t>
  </si>
  <si>
    <t>Протоиерей Вячеслав
(Володин Вячеслав Адольфович)</t>
  </si>
  <si>
    <t>Суоярвский муниципальный округ, п.Поросозеро, ул.70лет ВЛКСМ, д.24</t>
  </si>
  <si>
    <t>Местная религиозная организация православный Приход храма святителя Николая п. Суйстамо Суоярвского района Петрозаводской и Карельской Епархии Русской Православной Церкви (Московский Патриархат)</t>
  </si>
  <si>
    <t>Суоярвский муниципальный округ, п.Суйстамо</t>
  </si>
  <si>
    <t>Сведения не предоставлены</t>
  </si>
  <si>
    <t>Местная религиозная организация Суоярвская Церковь Евангельских Христиан «Поколение веры»</t>
  </si>
  <si>
    <t>Пастор
Ковалинский Дмитрий Александрович</t>
  </si>
  <si>
    <t>г.Суоярви, ул.Фабричная д.5а</t>
  </si>
  <si>
    <t>Местная религиозная организация православный Приход храма Рождества Христова г. Суоярви Петрозаводской и Карельской Епархии Русской Православной Церкви (Московский Патриархат)</t>
  </si>
  <si>
    <t>г.Суоярви ул.Н.Идрисова д.16а</t>
  </si>
  <si>
    <t>Администрация Суоярвского муниципального округа</t>
  </si>
  <si>
    <t>Заместитель главы администрации - начальник отдела образования, культуры и социальной политики - Исакова Олеся Викторовна, 
 специалист отдела образования, культуры и социальной политики - Длужневская Марина Алексеевна</t>
  </si>
  <si>
    <t>8(81457) 51050 ovisakova0910@rambler.ru
8(81457) 5-14-57 dluzhnevskaya.marina@yandex.ru</t>
  </si>
  <si>
    <t>Комплексный план мероприятий по реализации Стратегии государственной национальной политики Российской Федерации на период до 2029 года в Суоярвском муниципальном округе, утвержденный решением Консультативного Совета по реализации национальной политики и развитию государственно-конфессиональных отношений №1 от 10.03.2026</t>
  </si>
  <si>
    <t>РНаспоряжение администрации Суоярвского муниципального округа № 70 от 09.02.2026 Об утверждении Плана основных мероприятий по социальной и культурной адаптации иностранных граждан на территории Суоярвского муниципального округа на 2026-2027 годы</t>
  </si>
  <si>
    <t>Муниципальная программа
   «Развитие культуры Суоярвского муниципального округа»</t>
  </si>
  <si>
    <t>Постановление администрации Суоярвского муниципального округа № 32 от 15.01.2026</t>
  </si>
  <si>
    <t>Финансирование заложено в основную деятельность учреждений, подведомственных администрации Суоярвского муниципального округа</t>
  </si>
  <si>
    <t>интеллектуальный квиз</t>
  </si>
  <si>
    <t>день рождения великого поэта, 6 июня, в пришкольном лагере прошёл интеллектуальный квиз, посвящённый Дню русского языка.</t>
  </si>
  <si>
    <t>Суоярвская средняя школа</t>
  </si>
  <si>
    <t>1 июня, в День защиты детей, на базе Суоярвской школы распахнули свои двери два лагеря дневного пребывания: «Лагерь труда и отдыха» и «Радуга».
Первый день лета для ребят начался не только с линейки, знакомства с вожатыми и правилами, но и с яркого творческого события.</t>
  </si>
  <si>
    <t>муниципальный этап физкультурного мероприятия ,, Вызов Первых,,</t>
  </si>
  <si>
    <t>Учащиеся третьих классов с учителем физкультуры Свирской Н.В., приняли участие в соревнованиях. Ребята сами приняли решение и назвали свою команду ,, Высота,, , что подтвердило стремление быть первыми, боролись за каждый бал.</t>
  </si>
  <si>
    <t>День рождения Республики Карелия.</t>
  </si>
  <si>
    <t>Ребята с азартом решали кроссворд «Карелия — мой край родной», проверяя свои знания о родном регионе. В творческой пантомиме «Скульптура Петрозаводска» дети оживляли знаменитые городские памятники.</t>
  </si>
  <si>
    <t>Найстеньярвская средняя школа</t>
  </si>
  <si>
    <t>В первый день лета, когда отмечается Международный день защиты детей, для воспитанников пришкольного лагеря «Родничок» распахнул свои двери гостеприимный Культурно-досуговый центр (КДЦ).</t>
  </si>
  <si>
    <t>квесте "В единстве-наша сила!</t>
  </si>
  <si>
    <t>Ребятам предложили участвовать в игровом квесте "В единстве-наша сила! " На станции "Моя страна" дети отгадывали загадки, на игровой изучали народные игры, попав на остров единства, ребята узнали, какие бывают народные костюмы и даже пришлось их рисовать.</t>
  </si>
  <si>
    <t>Поросозерская средняя школа</t>
  </si>
  <si>
    <t>День Республики Карелия.</t>
  </si>
  <si>
    <t>ребята дошкольной группы приняли участие в интерактивной викторине о Карелии. Отгадывали загадки о птицах , животных и ягодах Карелии.</t>
  </si>
  <si>
    <t>Вешкельская средняя школа</t>
  </si>
  <si>
    <t>Мастер-класс, посвящённый Дню России</t>
  </si>
  <si>
    <t>Мы живём в стране, у которой удивительно красивое название - Россия.
Девочки создавали плакат голубя из ладошек, посвящённый Дню России.
А мальчики с Юлией Викторовной Ефимовой и Татьяной Сергеевной Макаровой посадили саженцы елей. Участие в акции " Сад Памяти" играет важную роль в патриотическом воспитании орлят России.</t>
  </si>
  <si>
    <t>Альбина Фёдоровна Корнилова провела летнюю викторину "Путешествие в мир вопросов" , а затем прошло соревнование «Безопасное колесо», которое организовал Павел Александрович Андреев.</t>
  </si>
  <si>
    <t>"Открываем Россию"</t>
  </si>
  <si>
    <t>Ребята поучаствовали в мероприятии "Единство 190 народов России", на котором ещё больше узнали о других национальностях нашей страны, защитили свои проекты, посмотрели видеоролики и выполнили различные задания по теме.</t>
  </si>
  <si>
    <t>Лоймольская основная школа</t>
  </si>
  <si>
    <t>"В единстве - сила"</t>
  </si>
  <si>
    <t>ребята приняли участие в мероприятии "В единстве - сила", на котором узнали почему необходимо объединяться и что даёт нам единение друг с другом.</t>
  </si>
  <si>
    <t>День защиты детей - праздник детства</t>
  </si>
  <si>
    <t>В лучших традициях лета 1 июня в Лоймольской школе открылся детский оздоровительный лагерь. И первый день был наполнен весёлыми играми и интересными занятиями.</t>
  </si>
  <si>
    <t>День защиты детей!</t>
  </si>
  <si>
    <t>Ребята с удовольствием участвовали в различных эстафетах, играх и конкурсах, каждый смог проявить свои спортивные таланты!</t>
  </si>
  <si>
    <t>Лахколампинская средняя школа</t>
  </si>
  <si>
    <t>на базе этнокультурного центра «Вешкелюс» прошло яркое мероприятие, посвящённое Международному дню защиты детей. Юных гостей ждала насыщенная программа, объединившая интеллектуальные игры и практические знания о безопасности.</t>
  </si>
  <si>
    <t>МБУ ЭЦ "Вешкелюс"</t>
  </si>
  <si>
    <t>«Победа, объединившая Россию»</t>
  </si>
  <si>
    <t>Учащиеся 4 «А» и 4 «В» классов приняли участие в увлекательной игре под названием «Победа, объединившая Россию». Мероприятие позволило ребятам глубже погрузиться в историю Великой Отечественной войны, узнать о ее ключевых моментах и, что особенно важно, о единстве народов Советского Союза.</t>
  </si>
  <si>
    <t>МУК "Суоярвскаая ЦБС"</t>
  </si>
  <si>
    <t>«Библионочь» посвящена Году единства народов России</t>
  </si>
  <si>
    <t>Специалисты библиотеки подготовили насыщенную и разнообразную программу, которая была интересна детям и взрослым, молодежи и старшему поколению.</t>
  </si>
  <si>
    <t>в МБУ Этнокультурном центре «Вешкелюс» состоялось мероприятие, посвящённое Дню коренных малочисленных народов Российской Федерации. Инициаторами встречи выступили советники по воспитанию Суоярвской и Вешкельской школ.</t>
  </si>
  <si>
    <t>МБУ Этнокультурном центре «Вешкелюс»</t>
  </si>
  <si>
    <t>В школе прошел необычный урок. Советник директора по воспитанию Елена Викторовна Фролова провела мастер-класс по народной тряпичной кукле.</t>
  </si>
  <si>
    <t>В нашей школе, учащиеся могли ознакомиться об истории памятного дня из информационного стенда.</t>
  </si>
  <si>
    <t>фестиваль народов России,</t>
  </si>
  <si>
    <t>Гости представили традиционные костюмы, кухню, ремёсла и обычаи своих народов. Фестиваль подарил атмосферу дружбы и взаимного уважения.</t>
  </si>
  <si>
    <t>акция "Диктант на карельском и вепсском языках"</t>
  </si>
  <si>
    <t>В этом году для диктанта был выбран отрывок из произведения Владимира Брендоева, основоположника художественной литературы на ливвиковском наречии карельского языка, поэта и писателя.</t>
  </si>
  <si>
    <t>"Ларец народной мудрости"</t>
  </si>
  <si>
    <t>В мероприятии "Ларец народной мудрости", где посоревновались в знании русских народных сказок, пословиц и поговорок, а так же познакомились с народными премудростями и играми.</t>
  </si>
  <si>
    <t>В Лоймольской школе для учеников начальных классов классные руководители провели художественный мастер-класс «Буквица». Наши Орлята познакомились с древнейшим элементом оформления текста - буквицей и красиво оформили нарисованные буквы рисунками и орнаментом.</t>
  </si>
  <si>
    <t>День коренных малочисленных народов!</t>
  </si>
  <si>
    <t>30 апреля 2026 года в этнокультурном центре «Вешкелюс» состоялось мероприятие, посвящённое первому в истории Дню коренных малочисленных народов России. В мероприятии принимали участие ребята из Вешкельской и Суоярвской школ.</t>
  </si>
  <si>
    <t>Фестиваль народов России</t>
  </si>
  <si>
    <t>в МОУ "Вешкельская средняя школа" прошел Фестиваль народов России, в котором приняли участие учащиеся вместе с родителями. На мероприятии были представлены культуры различных народов, включая карелов, вепсов, води, дагестанцев, цыгане, белорусов, удмуртов и эвенков.</t>
  </si>
  <si>
    <t>Наше путешествие началось с погружения в удивительный мир жизни самого поэта. Мы отправились в прошлое, чтобы узнать самые интересные факты из биографии Александра Сергеевича: каким он был в юности, что вдохновляло его на творчество, и, конечно же, как рождались его всеми любимые сказки, которые мы знаем и любим с детства.</t>
  </si>
  <si>
    <t>В преддверии праздничной даты советник по воспитанию Елена Александровна Няргина при поддержке воспитателей провела для ребят в пришкольном лагере квест "Путешествие по сказкам А. С. Пушкина".</t>
  </si>
  <si>
    <t>В день рождения А. С. Пушкина</t>
  </si>
  <si>
    <t>В день рождения А. С. Пушкина для детей из лагеря «Родничок» библиотекарь Оксана Юрьевна провела квиз " Путешествие по Лукоморью" Эта увлекательная литературная игра по мотивам сказок Пушкина прошла в весёлой и дружеской атмосфере.</t>
  </si>
  <si>
    <t>Знакомство с волонтёрской деятельностью.</t>
  </si>
  <si>
    <t>Вместе со школьниками обсуждали принципы добровольчества, отличия волонтера от "хорошего человека" и "общественного деятеля". Со старшими в ходе игры "Добродел" вникали в основные факторы выбора доброго дела, а вместе с малышами пробовали себя в роли волонтеров-экологов.</t>
  </si>
  <si>
    <t>Центр добровольческтва "СОВА"</t>
  </si>
  <si>
    <t>«Урок мужества»</t>
  </si>
  <si>
    <t>Помощник судьи Суоярвского районного суда Фомина Людмила провела для ребят 7 и 9 класса «Урок мужества», в ходе которого рассказала об истории суда, судьях, которые являлись участниками Великой Отечественной войны. Также в своем выступлении помощник судьи уделила внимание работе суда в годы Великой Отечественной войны.</t>
  </si>
  <si>
    <t>акция "Бессмертный полк"</t>
  </si>
  <si>
    <t>В преддверии празднования Дня Победы, #Орлята3В провели ежегодную акцию #Бессмертныйполк</t>
  </si>
  <si>
    <t>праздник Весны и Труда</t>
  </si>
  <si>
    <t>На прошлой неделе в школе прошла проектная мастерская, посвящённая празднику Весны и Труда.</t>
  </si>
  <si>
    <t>«Лучшая смена Почётного караула на Посту № 1»</t>
  </si>
  <si>
    <t>Каждая команда отлично себя показала и продемонстрировала техничность, слаженность и отточенность действий.</t>
  </si>
  <si>
    <t>Всероссийская акция "Окна Победы"</t>
  </si>
  <si>
    <t>31.04.2026</t>
  </si>
  <si>
    <t>Учащиеся 3"А" класса, присоединились к ежегодной Всероссийской акции "Окна Победы" посвященной 81-й годовщине Победы в Великой Отечественной войне</t>
  </si>
  <si>
    <t>акциия«Внуки по переписке».</t>
  </si>
  <si>
    <t>Накануне празднования великого Дня Победы 9 мая. Ребята взяли на себя важную миссию — дарить тепло и внимание людям старшего поколения. Для многих бабушек и дедушек, живущих в пансионатах или одиноко, такие весточки — настоящее событие.</t>
  </si>
  <si>
    <t>конкурс чтецов стихов "Этот День Победы!"</t>
  </si>
  <si>
    <t>Традиционно в школьный библиотеке в несколько этапов прошёл конкурс чтецов стихов "Этот День Победы!" Подали заявку на участие 67 человек - победители классных конкурсов (многие из них участвуют в нём с 1 по 11 классы).</t>
  </si>
  <si>
    <t>патриотическую акцию</t>
  </si>
  <si>
    <t>В рамках Весенней недели добра волонтёры Суоярвской средней школы провели важную патриотическую акцию. Ребята навели порядок на мемориале воинам 368-й Краснознамённой дивизии.</t>
  </si>
  <si>
    <t>муниципальный этап Всероссийской военно-патриотической игры «Зарница 2.0»</t>
  </si>
  <si>
    <t>Проявить себя и показать командную работу ребятам предстояло в следующих отрядных состязаниях: выживание в экстремальных условиях, строевая подготовка, военизированная эстафета, огневая подготовка, военно-политическая подготовка и радиационная, химическая и биологическая защита.</t>
  </si>
  <si>
    <t>просмотр фильма «Карелия. Жизнь за колючей проволокой. Без срока давности №21 (2021)».</t>
  </si>
  <si>
    <t>В основе трагедии Великой Отечественной войны лежит не только военное противостояние, но и продуманная политика уничтожения мирного населения. Тема геноцида советского народа — сложная, но необходимая для осмысления в старшей школе.</t>
  </si>
  <si>
    <t>муниципальный этап турнира по волейболу, посвященный 81-годовщины Великой Отечественной Войны.</t>
  </si>
  <si>
    <t>Соревнования проводятся с целью вовлечения обучающихся общеобразовательных организаций в систематические занятия физической культурой и спортом.</t>
  </si>
  <si>
    <t>отборочный этап военно-патриотической игры «Зарница 2.0» 🪖</t>
  </si>
  <si>
    <t>Проявить себя и показать командную работу ребятам предстояло в следующих состязаниях: выживание в экстремальных условиях, огневая подготовка, первая помощь, разборка и сборка автомата, общевойсковая грамотность и история.</t>
  </si>
  <si>
    <t>Фестиваль военной и патриотической песни .</t>
  </si>
  <si>
    <t>На сцене звучали песни, которые прошли сквозь годы, песни, которые заставляют сердце биться чаще, песни, которые объединяют поколения.</t>
  </si>
  <si>
    <t xml:space="preserve">Поздравление ветеранов </t>
  </si>
  <si>
    <t>В преддверии праздника Дня Победы Орлята нашей школы поздравляют ветеранов и детей войны. Ученики 3 класса сделали своими руками открытки и прочитали стихи. Мероприятие организовано совместно с местной администрацией и советом ветеранов.</t>
  </si>
  <si>
    <t>Акция "Внук по переписке".</t>
  </si>
  <si>
    <t>«Внуки по переписке» — волонтёрская акция, участники которой пишут бумажные письма одиноким людям, находящимся в домах-интернатах, пансионатах.</t>
  </si>
  <si>
    <t>Мастер-класс по открытке к Дню Победы</t>
  </si>
  <si>
    <t>"Весенняя неделя добра".
Мастер-класс по открытке к Дню Победы в технике скрапбукинг провела Наталья Александровна Журавлева для учителей и учащихся Найстенъярвской школы.</t>
  </si>
  <si>
    <t>«Весенняя неделя добра» продолжается в Найстенъярвской школе.
Это время, когда каждый из нас может сделать мир вокруг чуточку лучше.
Акция "Окна Победы" собрала вместе всю школу.Ученики всех классов вырезали украшения на окна, а активисты отряда"ДОБРОвольцы" и "Движения первых" занимались оформлением.Спасибо всем за активность</t>
  </si>
  <si>
    <t>Конкурс чтецов "Этот день Победы"</t>
  </si>
  <si>
    <t>Конкурс чтецов "Этот день Победы"
традиционно проходит в нашей школе перед майскими праздниками. В конкурсе принимали участие ученики с 1 по 11 класс.</t>
  </si>
  <si>
    <t>День памяти о геноциде советского народа в годы ВОВ.</t>
  </si>
  <si>
    <t>Просмотром фильма «Солдатик" закончилась учебная неделя в Найстенъярвской школе. В актовом зале собрались ученики с 5 по 11 класс. Это первый опыт кинопоказа для всей школы.</t>
  </si>
  <si>
    <t>Игра «Зарница»</t>
  </si>
  <si>
    <t>айстенъярвская школа стала ареной настоящего приключения! Мы провели незабываемую игру «Зарница», полную азарта, командного духа и ярких эмоций. Ребята показали себя настоящими героями, преодолевая испытания на каждой станции.</t>
  </si>
  <si>
    <t>на братском захоронении состоялся торжественный митинг, посвящённый 85-й годовщине начала Великой Отечественной войны.
В мероприятии приняли участие представители местной администрации, работники Дома культуры, жители посёлка,юнармейский отряд «Лидер».</t>
  </si>
  <si>
    <t>День пограничника</t>
  </si>
  <si>
    <t>отряд «Сигнал» военно-патриотического объединения «Юный друг пограничника» Поросозерской средней школы принял в свои ряды новых ребят. Торжественное мероприятие состоялось в стенах местной погранзаставы.</t>
  </si>
  <si>
    <t>Мероприятия, посвящённые 81-й годовщине Великой Победы</t>
  </si>
  <si>
    <t>Юнармейский отряд «Лидер» Поросозерской средней школы под руководством советника школы Натальи Валерьевны Смирновой и наставника Михаила Владимировича Карпекина принял участие в мероприятиях, посвящённых празднованию Победы.</t>
  </si>
  <si>
    <t>конкурс «Смотр строя и песни»</t>
  </si>
  <si>
    <t>В преддверии 9 мая в школе прошел конкурс «Смотр строя и песни», посвященный Дню Победы. Обучающиеся 1-11 классов приняли участие в этом торжественном мероприятии, продемонстрировав свою строевую подготовку, дисциплину и патриотизм.</t>
  </si>
  <si>
    <t>День Победы в нашем детском саду: память, уважение и гордость</t>
  </si>
  <si>
    <t>Ребята из старшей и подготовительной группы с большой искренностью и трепетом отдали дань уважения героям Великой Отечественной войны.</t>
  </si>
  <si>
    <t>встреча, посвящённая Году единства!</t>
  </si>
  <si>
    <t>Короткие выступления детей с чтением стихов — трогательно, вдохновенно и очень искренне.</t>
  </si>
  <si>
    <t>акция "Диктант Победы</t>
  </si>
  <si>
    <t>Перед началом диктанта ребята заслушали напутственное слово от Нарышкина Сергея Евгеньевича- российского государственного, политического и военного деятеля.</t>
  </si>
  <si>
    <t>В Поросозерской школе прошла беседа, посвящённая этой памятной дате.</t>
  </si>
  <si>
    <t>акция " Первый день войны".</t>
  </si>
  <si>
    <t>Участники Движения Первых приняли участие в акции " Первый день войны".</t>
  </si>
  <si>
    <t>торжественное открытие «Парты Героя»</t>
  </si>
  <si>
    <t>В Лоймольской школе состоялось знаменательное событие – торжественное открытие «Парты Героя» в честь выпускников нашей школы Александра Мацкевича и Ивана Виноградова, погибших в ходе выполнения специальной военной операции</t>
  </si>
  <si>
    <t>Праздничный митинг, посвященный Дню Победы</t>
  </si>
  <si>
    <t>Школьники и педагоги Лоймольской школы п. Райконкоски приняли активное участие в поселковом митинге, посвященном Дню Победы
Ребята читали стихи, исполнили патриотические песни и возложили цветы на Кургане Славы.</t>
  </si>
  <si>
    <t>Праздничный концерт "День Победы!"</t>
  </si>
  <si>
    <t>В Лоймольской школе прошел праздничный концерт, посвященные этому святому празднику.
Ученики и воспитанники дошкольной группы читали стихи, показали инсценировки военных песен. Педагоги школы выступили с театрализованной постановкой по повести Б. Васильева «А зори здесь тихие».</t>
  </si>
  <si>
    <t>акция "Бессмертный полк“</t>
  </si>
  <si>
    <t>Воспитанники дошкольной группы Лоймольской школы (п. Райконкоски) присоединились к акции "Бессмертный полк“ и поздравили всех с самым главным и великим праздником Днём Победы!</t>
  </si>
  <si>
    <t>" У войны не детское лицо"</t>
  </si>
  <si>
    <t>На мероприятии учащиеся школы исполняли песни, читали стихи о войне. Большие эмоции вызвала музыкальная постановка " Дети войны". С большим интересом все слушали рассказы женщин о своем военном детстве.</t>
  </si>
  <si>
    <t>акция "Внуки по переписке"</t>
  </si>
  <si>
    <t>Орлята из начальной школы вместе с классным руководителем Галиной Викторовной Сухаревой приняли активное участие в данной акции, сделали яркие поздравительные открытки.</t>
  </si>
  <si>
    <t>уборка подшефного объекта Кургана Слав</t>
  </si>
  <si>
    <t>Активисты первичного отделения Движения Первых Лоймольской школы выполнили завершающее конкурсное задание. Вместе со школьниками, педагогами и работниками лесничества п. Райконкоски ребята приняли участие в уборке подшефного объекта Кургана Славы.</t>
  </si>
  <si>
    <t>В этот памятный день юнармейцы, Первые возложили гирлянды на Кургане Славы в посёлке Лахколампи и у Поклонного Креста, установленного на Пяльвозеро.</t>
  </si>
  <si>
    <t>День России!</t>
  </si>
  <si>
    <t>Началось утро с увлекательной встречи с библиотекарем поселковой библиотеки, Татьяной Михайловной Шуйской. Она не только рассказала ребятам о неофициальных символах России, а затем провела познавательный квиз, посвященный нашему празднику.</t>
  </si>
  <si>
    <t>открытие новой музейной экспозиции, посвященной Специальной Военной Операции.</t>
  </si>
  <si>
    <t>20 мая в нашей школе состоялось важное и трогательное событие – открытие новой музейной экспозиции, посвященной Специальной Военной Операции. Это не просто выставка, а дань уважения мужеству, стойкости и самоотверженности наших героев.</t>
  </si>
  <si>
    <t>Свеча Памяти.</t>
  </si>
  <si>
    <t>8 мая, в нашем поселке зажглась особая свеча – Свеча Памяти. У подножия Кургана Славы, собрались мы – жители нашего поселка, и те, кто приехал к нам в гости. Все мы объединились одним желанием - почтить память тех, кто отдал свои жизни за нашу Родину в суровые годы Великой Отечественной войны.</t>
  </si>
  <si>
    <t>Экскурсия в музей к Дню Победы!</t>
  </si>
  <si>
    <t>Именно с этой благородной целью, накануне великого праздника, учитель истории Дубицкая Татьяна Михайловна провела для воспитанников детского сада экскурсию в музей.</t>
  </si>
  <si>
    <t>Поздравление ветеранов</t>
  </si>
  <si>
    <t>В эти светлые дни, когда вся страна отмечает 81-ю годовщину Великой Победы, мы объединились, чтобы сделать по-настоящему важное дело – поздравить наших дорогих земляков, чье детство опалено войной, с великим праздником Днем Победы и подарить им частичку нашей заботы и внимания.</t>
  </si>
  <si>
    <t>ДНЮ ПОБЕДЫ ПОСВЯЩАЕТСЯ</t>
  </si>
  <si>
    <t>В детском саду поселка Лахколампи прошло особенное, очень важное и трогательное тематическое занятие. Наши маленькие воспитанники с большим интересом и трепетом прикоснулись к истории нашей страны, к подвигу наших героев.</t>
  </si>
  <si>
    <t>товарищеская встреча по волейболу</t>
  </si>
  <si>
    <t>2 мая команда, объединившая жителей и гостей поселка, учащихся и выпускников школы, а также работников детского сада и школы, отправилась в поселок Поросозеро на товарищескую встречу по волейболу. Это яркое событие было посвящено приближающемуся великому празднику – Дню Победы, и стало прекрасной возможностью не только посоревноваться, но и укрепить дружеские связи.</t>
  </si>
  <si>
    <t>конкурс чтецов "Этот день Победы"</t>
  </si>
  <si>
    <t>28 мая в нашей школе прошел традиционный конкурс чтецов "Этот день Победы"! В этот раз стены нашей школы наполнились не только звонкими голосами, но и глубоким смыслом, ведь ребята со всей школы, от самых младших до выпускников, вышли на сцену, чтобы почтить память героев и напомнить о важности мира.</t>
  </si>
  <si>
    <t>День памяти жертв геноцида советского народа, совершенного нацистами и их пособниками в годы Великой Отечественной войны.</t>
  </si>
  <si>
    <t>в нашей школе, для учащихся был организован просмотр документального фильма "Карелия. Жизнь за колючей проволокой". Этот фильм рассказывает о трагической судьбе жителей Карелии, оказавшихся под финской оккупацией в годы Великой Отечественной войны, и подчеркивает, что зверства и насилие не знали границ.</t>
  </si>
  <si>
    <t>оржественный праздничный концерт, посвящённый 81-й годовщине Победы в Великой Отечественной войне</t>
  </si>
  <si>
    <t>В концерте приняли участие творческие коллективы, школьники. Со сцены звучали песни военных лет, проникновенные стихи, были показаны театрализованные зарисовки о судьбах героев.</t>
  </si>
  <si>
    <t>памятное мероприятие «Есть память, которой не будет конца».</t>
  </si>
  <si>
    <t>6 мая 2026 года в этнокультурном центре «Вешкелюс» состоялось памятное мероприятие «Есть память, которой не будет конца».</t>
  </si>
  <si>
    <t>час памяти «Хроники сорок первого»</t>
  </si>
  <si>
    <t>В этот скорбный день наша библиотека стала местом, где прошло особое мероприятие – познавательный час памяти «Хроники сорок первого».</t>
  </si>
  <si>
    <t>интерактивная игра «Россия- это мы!»</t>
  </si>
  <si>
    <t>По ходу игры ребятам предстояло посетить 4 тематические станции различной направленности, каждая из которых тесно связана с традициями, культурой и историей нашей Родины: «Что я знаю о России?» «Истина – ложь», «Найди пары», «Найди лишнее», «Фото-вопрос» и «Фотошоп».</t>
  </si>
  <si>
    <t>Суоярвская центральная библиотека 7 и 8 мая приняла участие во Всероссийской акции «Георгиевская ленточка». Наши читатели в эти дни получили важный символ, который очень дорог им, продемонстрировав своё уважение к воинам, сражавшимся за Отечество, гордость за Великую Победу.</t>
  </si>
  <si>
    <t>Муниципальный конкурс чтецов «ЭТОТ ДЕНЬ ПОБЕДЫ»</t>
  </si>
  <si>
    <t>В преддверии Великого праздника, Дня Победы, 6 мая в кинотеатре «Космос» состоялся муниципальный конкурс чтецов среди учащихся 1 – 11 классов, посвященный 81-годовщине со дня Победы в Великой Отечественной войне и 82-летию освобождения Карелии и Суоярвского муниципального округа от фашистских захватчиков.</t>
  </si>
  <si>
    <t>квест-игра "Мир! Труд!Май!"</t>
  </si>
  <si>
    <t>27 апреля, накануне Первомая, в нашей библиотеке прошла увлекательная квест-игра "Мир! Труд!Май!" для ребят из Центр помощи детям "Солнечный" Суоярви .</t>
  </si>
  <si>
    <t>24 апреля, на площадке Суоярвской центральной библиотеки прошла Международная историческая акция «Диктант Победы». На данной площадке эта акция проходит уже не в первый раз и это очень символично: библиотеки традиционно служат хранителями исторической памяти и патриотического просвещения.</t>
  </si>
  <si>
    <t>МОЯ РОДИНА - РОССИЯ</t>
  </si>
  <si>
    <t>3 апреля в библиотеке собрались юные читатели на интеллектуальную игру, чтобы погрузиться в удивительный мир нашей страны, её богатейшую историю, самобытную культуру и неповторимый быт. Ребята с энтузиазмом отвечали на вопросы, демонстрируя свои знания и смекалку.</t>
  </si>
  <si>
    <t>детские письма для наших участников СВО</t>
  </si>
  <si>
    <t>Цель одна: "Я и Ты! Мы вместе!"
Наши активные педагоги Виктория Синкпеун и Елена Галацевич моментально ответили о готовности их учеников в этом благородном деле!</t>
  </si>
  <si>
    <t>создание оберегов для наших доблестных солдат.</t>
  </si>
  <si>
    <t>В эти предпраздничные дни, когда мы готовимся отметить Великий День Победы, в нашей школе царит особая атмосфера. Уже два дня ученики и педагоги объединились в благородном деле – создании оберегов для наших доблестных солдат.</t>
  </si>
  <si>
    <t>встреча с супругой военнослужащего, проходящего службу по контракту на территории проведения специальной военной операции.</t>
  </si>
  <si>
    <t>В администрации Суоярвского округа прошла встреча заместителя главы администрации Исаковой О.В с супругой военнослужащего, проходящего службу по контракту на территории проведения специальной военной операции.
 Женщина обратилась с заявлением о приёме ребёнка в детский сад.</t>
  </si>
  <si>
    <t>Администрация Суоярвсокго муниципального округа</t>
  </si>
  <si>
    <t>Прием в администрации округа</t>
  </si>
  <si>
    <t>На прием в администрацию округа к первому заместителю О.А. Хлопкиной обратилась супруга участника специальной военной операции из Суоярви по вопросу льготного оформления земельных участков для ветеранов боевых действий.</t>
  </si>
  <si>
    <t>прием граждан</t>
  </si>
  <si>
    <t>На прием обратилось 7 жителей по личным вопросам, среди которых была мама погибшего участника специальной военной операции. Она столкнулась с проблемой — необходимостью ремонта печной трубы, и, к сожалению, ей некому помочь в этом.
Мы обсудили возможность решения этой проблемы через заключение социального контракта, который может помочь ей выйти из трудной жизненной ситуации. В ходе приема проконсультировала по порядку действий для решения вопроса. После приема с коллегами составили акт обследования, чтобы зафиксировать текущее состояние печной трубы и определить необходимые шаги для дальнейшей помощи.</t>
  </si>
  <si>
    <t>В администрацию округа обратилась мать участника специальной военной операции</t>
  </si>
  <si>
    <t>Целью визита стало составление социального паспорта на её сына.
 Для чего составляется «социальный паспорт»
Паспорт фиксирует не только состав семьи, но и конкретные проблемы, чтобы помощь приходила именно туда, где она нужна.</t>
  </si>
  <si>
    <t>В Администрацию Суоярвского округа обратилась жена участника специальной военной операции</t>
  </si>
  <si>
    <t>Женщина обратилась за оказанием государственной социальной помощи на основании социального контракта.
Поводом для обращения послужила сложная жизненная ситуация, сложившаяся в связи с отсутствием твердого топлива для отопления жилых помещений в отопительный сезон.</t>
  </si>
  <si>
    <t>В администрацию округа обратилась мать участника специальной военной операции.</t>
  </si>
  <si>
    <t>Целью визита стало составление социального паспорта на её сына— документа, который позволяет адресно и оперативно помогать бойцам и их семьям.Заместитель главы администрации Исакова О.В. побеседовала с матерью военнослужащих о сыновьях и бытовых вопросах, которые требуют решения.</t>
  </si>
  <si>
    <t>прошла встреча с мамой участника специальной военной операции</t>
  </si>
  <si>
    <t>Что сделано по итогам визита:
 Заполнен паспорт семьи военнослужащего.
 Подана заявка на соцконтракт — на обеспечение семьи твёрдым топливом (дровами).</t>
  </si>
  <si>
    <t>В администрацию обратилась семья участника СВО</t>
  </si>
  <si>
    <t>В администрацию обратилась семья участника СВО. Екатерина Сергеевна получила консультацию о возможности направления детей в летний оздоровительный лагерь.</t>
  </si>
  <si>
    <t>Сообщество районной газеты "Суоярвский вестник" https://vk.com/suovestnik</t>
  </si>
  <si>
    <t>В преддверии Дня памяти и скорби школьники, советники по воспитанию Суоярвской средней школы, волонтеры и неравнодушные жители города наводили порядок на воинском захоронении гражданского кладбища по Петрозаводскому шоссе.</t>
  </si>
  <si>
    <t>ктивисты первичного отделения Движения Первых Культурно-досугового центра вышли на улицы нашего города, чтобы поздравить жителей с главным государственным праздником — Днём России!</t>
  </si>
  <si>
    <t xml:space="preserve">ружба, поддержка, командный дух и море улыбок — вот что подарили участники мероприятия, приуроченного ко Дню социального работника! </t>
  </si>
  <si>
    <t>На базе этнокультурного центра «Вешкелюс» прошло яркое мероприятие, посвящённое Международному дню защиты детей. Юных гостей ждала насыщенная программа, объединившая интеллектуальные игры и практические знания о безопасности.</t>
  </si>
  <si>
    <t>В первый день солнечного лета отмечали главный детский праздник – День защиты детей!</t>
  </si>
  <si>
    <t>В День защиты детей воспитанники старшей группы «Лучики» отправились на экскурсию в Судебный участок мирового суда.</t>
  </si>
  <si>
    <t>Вешкельская школа отметила День славянской письменности и культуры</t>
  </si>
  <si>
    <t>Ребята достойно выступили на муниципальном этапе «Вызова Первых». Участники показали отличные результаты в беге на скорость, прыжках в длину, упражнениях на гибкость, подъёме туловища, челночном беге, а также в командных дисциплинах: эстафете и игре «Вышибалы».</t>
  </si>
  <si>
    <t>По традиции в праздник Святой Троицы в Вешкелице прошла ярмарка, посвящённая этому православному празднику, а также Дню села, и Году единства народов России.</t>
  </si>
  <si>
    <t>В преддверии Международного дня защиты детей сотрудники Суоярвского районного суда встретились с ребятами отделения социальной реабилитации подразделения Комплексного центра социального обслуживания населения Республики Карелия в Суоярвском муниципальном округе.</t>
  </si>
  <si>
    <t>В День пограничника юнармейцы военно-патриотического клуба юных друзей пограничников "Патриот" Лахколампинской средней школы и юнармейцы отряда Вешкельской средней школы участвовали в торжествах в Петрозаводске.</t>
  </si>
  <si>
    <t>С гордостью сообщаем о выступлении сборной команды юнармейцев и выпускников из п. Лахколампи и с. Вешкелица на республиканском фестивале допризывной молодёжи «К службе в армии готов!».</t>
  </si>
  <si>
    <t>В минувшее воскресенье в этнокультурном центре «Вешкелюс» состоялся традиционный праздник для свадебных юбиляров села. На этот раз он прошёл в форме квиза «Родом из СССР», ведь все виновники торжества родились в Советском Союзе.</t>
  </si>
  <si>
    <t>в п. Поросозеро состоялся концерт активиста КРОО Патриотическое движение "Карельский фронт" Александра Владимировича Стрелкова (позывной «Артист»).</t>
  </si>
  <si>
    <t>В посёлке Лахколампи Суоярвского округа открылась выставка, посвященная специальной военной операции.</t>
  </si>
  <si>
    <t>В Суоярви стартовали работы по ремонту мемориала на площади Ленина</t>
  </si>
  <si>
    <t>В Вешкельской средней школе 19 мая, в день детских общественных организаций, ребята из Движения Первых приняли участие в онлайн викторине, посвященной Пионерам, Юнармейцам, Орлятам, Волонтерам.</t>
  </si>
  <si>
    <t>Торжественное открытие «Парты Героя» состоялось в этом общеобразовательном учреждении в феврале нынешнего года. В истории школы много героев, меняя информацию на парте, организаторы патриотической акции расскажут о каждом из них.</t>
  </si>
  <si>
    <t>НОВАЯ МУЗЕЙНАЯ ЭКСПОЗИЦИЯ ОТКРЫЛАСЬВ ЛАХКОЛАМПИНСКОЙ СРЕДНЕЙ ШКОЛЕ</t>
  </si>
  <si>
    <t>Школьники из Карелии стали лауреатами Всероссийского фестиваля «Российская школьная весна» в Ставрополе</t>
  </si>
  <si>
    <t>В читальном зале центральной библиотеки 12 мая собрались гости по приглашению председателя совета ветеранов Суоярвского муниципального округа Кудрявых А.А. Анна Александровна открыла мероприятие и с теплотой поздравила собравшихся, пожелала всем крепкого здоровья, благополучия, душевного тепла и мирного неба над головой.</t>
  </si>
  <si>
    <t>10 мая 2026 года в Суоярвской спортивной школе завершились спортивные мероприятия, посвящённые Дню Победы</t>
  </si>
  <si>
    <t>В Детской школе искусств 6 мая прошёл творческий вечер "Мы этой памяти верны", посвящённый Победе в Великой Отечественной войне.</t>
  </si>
  <si>
    <t>В посёлке Леппясюрья прошёл музыкально‑поэтический вечер «Строки, опалённые войной».</t>
  </si>
  <si>
    <t>9 мая жители поселка объединились вместе, чтобы спеть ПЕСНИ ПОБЕДЫ.</t>
  </si>
  <si>
    <t>Акция "Свеча памяти" собрала у мемориала на площади Ленина в Суоярви большое количество горожан и гостей муниципалитета</t>
  </si>
  <si>
    <t>9 мая на стадионе Суоярвской спортивной школы играли в мини‑футбол!</t>
  </si>
  <si>
    <t>8 мая 2026 года, накануне Великого праздника Дня Победы мне посчастливилось поздравить наших дорогих ветеранов - участников Великой Отечественной войны: Валентину Николаевну Леккиеву и Игоря Владимировича Равина.</t>
  </si>
  <si>
    <t>Накануне праздника глава округа Елена Смирнова, депутат Заксобрания Татьяна Тишкова, председатель совета ветеранов Анна Кудрявых, прокурор района Алексей Калашников поздравили дорогих ветеранов, подарив немного тепла и внимания, которого они заслуживают больше всего.</t>
  </si>
  <si>
    <t>Для самых юных учеников 1-4 классов участники десанта организовали увлекательную игру "Зарничка". Ребята с азартом выполняли задания, примеряя на себя роли юных защитников Родины, вспоминая важные даты и проявляя ловкость и смекалку.</t>
  </si>
  <si>
    <t>Память в деталях: маленькие символы большой Победы или Маленькие победы и творчество в преддверии 9 Мая!</t>
  </si>
  <si>
    <t>В преддверии Дня Победы в Великой Отечественной войне Суоярвская спортивная школа проводит ряд спортивных мероприятий, посвящённых этой значимой дате.</t>
  </si>
  <si>
    <t>27 апреля в Суоярвском муниципальном округе прошел насыщенный день, посвященный программе «Орлята России». Мероприятие, состоящее из трех частей, собрало педагогов и руководителей образовательных учреждений.</t>
  </si>
  <si>
    <t>На оргкомитете по подготовке празднования Дня Республики Карелия в Суоярвском округе, который провела 28 апреля глава муниципалитета Елена Смирнова, ещё раз детально обсудили, какие мероприятия состоятся во время праздника.</t>
  </si>
  <si>
    <t>В Вешкельской средней школе прошёл яркий фестиваль народов России, объединивший семьи с детьми. Участники погрузились в культуру карелов, вепсов, вожан, удмуртов, белорусов, дагестанцев, эвенков и цыган.</t>
  </si>
  <si>
    <t>Всероссийская акция «Окна Победы» в преддверии Дня Великой Победы — присоединяйтесь к чествованию памяти героев.</t>
  </si>
  <si>
    <t>День аварии на Чернобыльской АЭС и спустя 40 лет остается в памяти людей, напоминая о трагических событиях и важных уроках.</t>
  </si>
  <si>
    <t>егодня на базе Суоярвской средней школы прошёл муниципальный этап Всероссийской военно-патриотической игры «Зарница 2.0»</t>
  </si>
  <si>
    <t>В рамках Года единства народов России в отделении временного проживания п. Поросозеро подразделения КЦСОН Республики Карелия в Суоярвском округе прошло интересное и душевное мероприятие. Оно было посвящено культурному многообразию нашей большой страны.</t>
  </si>
  <si>
    <t>Настоящее приключение в Найстенъярвской школе: «Зарница» для юных героев!</t>
  </si>
  <si>
    <t>Советник по воспитанию Елена Анатольевна Саламатова провела занятие «Час памяти «Без срока давности».</t>
  </si>
  <si>
    <t>17 апреля в дневном отделении г. Суоярви состоялось настоящее космическое путешествие!</t>
  </si>
  <si>
    <t>В Поросозерской средней школе праздник в честь 65-летия Дня космонавтики начался с «Разговоров о важном», также школьники вместе со своими классными руководителями подготовили информационный стенд «Первые в космосе».</t>
  </si>
  <si>
    <t>Третий карьерный образовательный форум «Труд, профессия и своё дело» в прошедший вторник, 14 апреля, состоялся на базе Лахколампинской средней школы.</t>
  </si>
  <si>
    <t>Школьники и педагоги Лоймольской школы вышли на уборку территории мемориального комплекса Колласъярви (Лоймольское сельское поселение, Суоярвский район).</t>
  </si>
  <si>
    <t>Ученики Лоймольской школы в рамках мероприятий ко Дню здоровья приняли участие в познавательной викторине по здоровому питанию для школьников!</t>
  </si>
  <si>
    <t>На стадионе Суоярвской спортивной школы в минувшую субботу прошёл яркий и запоминающийся праздник — городская командная игра «День здоровья». Мероприятие, собравшее 60 человек, состоялось накануне Всемирного дня здоровья (7 апреля) и было нацелено на популяризацию здорового образа жизни.</t>
  </si>
  <si>
    <t>информационные листы</t>
  </si>
  <si>
    <t>Центр межнационального сотрудничества г.Суоярви</t>
  </si>
  <si>
    <t>Консультативный Совет при Администрации Суоярвского муниципального округа по реализации национальной политики и развитию государственно-конфессиональных отношений</t>
  </si>
  <si>
    <t>1.    О взаимодействии средств массовой информации, национальных общественных
организаций и объединений по формированию общественного мнения в сфере
гармонизации межнациональных и межконфессиональных отношений.
2.    О деятельности МУК «Суоярвская ЦБС» по формированию культурных, нравственных и
семейных ценностей.
3.    О деятельности, организации мероприятий, проводимых религиозными объединениями.
4.    Разное.</t>
  </si>
  <si>
    <t>Республика Карелия, Суоярвский муниципальный округ, с.Вешкелица</t>
  </si>
  <si>
    <t>Взрослое население среднего возраста (30-75)</t>
  </si>
  <si>
    <t>МБУ Этнокультурный центр "Вешкелюс"</t>
  </si>
  <si>
    <t>Изучение предметов этнокультурной направленности изучается во всех образовательных организациях Суоярвского муниципального округа (7 школ)</t>
  </si>
  <si>
    <t>МОУ Суоярвская СОШ;, МОУ Кайпинская НОШ-сад; МОУ Лоймольская СОШ, МОУ Найстенъярвская СОШ; МОУ Поросозерская СОШ; МОУ Вешкельская СОШ; МОУ Лахколампинская СОШ.</t>
  </si>
  <si>
    <t>МОУ Суоярвская СОШ; МОУ Лоймольская СОШ, МОУ Найстенъярвская СОШ; МОУ Поросозерская СОШ; МОУ Вешкельская СОШ; МОУ Лахколампинская СОШ.</t>
  </si>
  <si>
    <t>Группа «Пайвузет»</t>
  </si>
  <si>
    <t>40-75лет</t>
  </si>
  <si>
    <t>Фольклорная группа «Кулдайне»</t>
  </si>
  <si>
    <t>12-15лет</t>
  </si>
  <si>
    <t>Карельская региональная общественная организация этнокультурных традиций карелов «Родной Очаг» </t>
  </si>
  <si>
    <t>- изучение и пропаганда карельского языка, содействие сохранению, развитию и изучению карельской литературы, культуры, развитию живой языковой среды;
   - содействие сохранению и оптимальному использованию среды обитания карелов в целях устойчивого социально-экономического и этнокультурного развития с.Вешкелица;
   - содействие формированию национальной музыкальной и художественной культуры, развитие песенного творчества;
   - содействие развитию традиционных промыслов и ремесел;
   - участие в организации телевизионных программ и радиопрограмм, издательской деятельности, выпуск странички «Kodirandaine» в местной газете на карельском языке;
   - содействие развитие дружеских отношений с общественными организациями различных национальностей на территории района и республики;
   - содействие в создание условий преподавания карельского языка и отдельных предметов в школе;
   - содействие сохранению памятников культуры и архитектуры на территории с.Вешкелица;
   - помощь в создании литературных сценариев на карельском языке.</t>
  </si>
  <si>
    <t>совместные мероприятия</t>
  </si>
  <si>
    <t>КАРЕЛЬСКАЯ РЕГИОНАЛЬНАЯ ОБЩЕСТВЕННАЯ ОРГАНИЗАЦИЯ ПО ПОДДЕРЖКЕ ПРИРОДЫ И НАЦИОНАЛЬНОЙ КУЛЬТУРЫ КАРЕЛИИ "ЛЮБИМАЯ КАРЕЛИЯ"</t>
  </si>
  <si>
    <t>186877, Республика Карелия, Суоярвский р-н, с Вешкелица, Октябрьская ул, д. 28, +79602113364
   +79215298191</t>
  </si>
  <si>
    <t>1. Экологическое просвещение, направленное на воспитание бережного отношения к природным ресурсам Республики Карелия;
   2. Изучение истории и мирового наследия Карелии, ведение страниц в социальных сетях на русском и английском языках совместно с известными карельскими и мировыми историками, блогерами и местными жителями карельских деревень;
   3. Организация мероприятий с известными эко-просветителями России и помощь молодежи в организации субботников;
   4. Содействие в создании сезонных экологических и спортивных троп для местного населения в карельских деревнях;
   5. Помощь в организации раздельного сбора мусора, а также очищении карельских лесов от мусора;
   6. Организация экологических фестивалей, праздников с обучающими мастер-классами в Республике Карелия;
   7. Совместная проектная деятельность с ремесленниками и производителями Республики Карелия («KarelianDesign», «Love.Karelia», «Мама Карелия», «Ягоды Карелия», «Art-Kelo» и т.д.), направленная на развитие туристического потенциала Республики Карелия;
   8. Популяризация знаний о карельских ремеслах и уникальных дарах карельской природы (ягоды, грибы, травы, шунгит и т.д.) в социальных сетях;
   9. Создание познавательных и исторических карт для туристов с авторскими иллюстрациями;
   10. Знакомство студентов и старших школьников с традиционными карельскими ремёслами, содействие местным производствам в организации подработок с привлечением молодёжи;
   11. Организация краеведческих и исторических поездок для старшего поколения и молодёжи по Республике Карелия.</t>
  </si>
  <si>
    <t>АНО "Тропинка Домой" </t>
  </si>
  <si>
    <t>Жукевич Алексей Анатольевич</t>
  </si>
  <si>
    <t>186870, Республика Карелия, Суоярвский р-н, г. Суоярви, Первомайская ул, д. 24, кв. 1 </t>
  </si>
  <si>
    <t>АВТОНОМНАЯ НЕКОММЕРЧЕСКАЯ ОРГАНИЗАЦИЯ ПО СОХРАНЕНИЮ И ПОПУЛЯРИЗАЦИИ ИСТОРИЧЕСКОГО НАСЛЕДИЯ КАРЕЛИИ «ТРОПИНКА ДОМОЙ» </t>
  </si>
  <si>
    <t>АНО "ХК "Аэлита"</t>
  </si>
  <si>
    <t>Скворцов Андрей Александрович</t>
  </si>
  <si>
    <t>186870, Республика Карелия, Суоярвский р-н, г. Суоярви, ул Ленина, д. 35, кв. 4</t>
  </si>
  <si>
    <t xml:space="preserve">-Деятельность прочих общественных организаций и некоммерческих организаций, кроме религиозных и политических организаций;
- Деятельность спортивных объектов;
- Деятельность в области спорта прочая;
- Деятельность спортивных клубов
</t>
  </si>
  <si>
    <t>АНО «Суоярвский Духовно-Просветительский Центр»</t>
  </si>
  <si>
    <t>186870, Республика Карелия, Суоярвский р-н, г. Суоярви, ул Н.Идрисова, стр. 14</t>
  </si>
  <si>
    <t>Деятельность прочих общественных организаций и некоммерческих организаций, кроме религиозных и политических организаций</t>
  </si>
  <si>
    <t>Информационно-методическая и консультативная поддержка</t>
  </si>
  <si>
    <t>Освещение в СМИ деятельности СО НКО </t>
  </si>
  <si>
    <t>Районная газета "Суоярвский вестник" регулярно освещает все мероприятия проводимые НКО</t>
  </si>
  <si>
    <t>Реализация национальной политики, организация мероприятий по противодействию идеологии терроризма и экстремизма</t>
  </si>
  <si>
    <t>Распоряжение администрации Суоярвского муниципального округа № 610 от 18.11.2024 &amp;quot;О составе Консультативного Совета при администрации Суоярвского муниципального округа по реализации национальной политики и развитию государственно-конфессиональных отношений&amp;quot;
   Всего - 13 членов Совета, количество представителей органов власти - 4, количество представителей некоммерческих организаций - 2.</t>
  </si>
  <si>
    <t>&amp;amp;nbsp;https://suojarvi.ru/working/socpol/komissii/konsultsovet/</t>
  </si>
  <si>
    <t>Отсутствие возможности выделения средств из бюджета Суоярвского муниципального района на организацию и проведение конкурсов и конкурсных отборов для СО НКО, для оказания мер поддержки для СО НКО</t>
  </si>
  <si>
    <t>Доля граждан, положительно оценивающих состояние межнациональных отношений в Республике Карелия в муниципальных образованиях, за 2025 год, %</t>
  </si>
  <si>
    <t xml:space="preserve"> Доля граждан, положительно оценивающих состояние межконфессиональных отношений в Республике Карелия в муниципальных образованиях, за 2025 год, %</t>
  </si>
  <si>
    <t>Уровень межнационального и межконфессионального согласия в муниципальном районе/муниципальном округе/городском округе за 2024 год</t>
  </si>
  <si>
    <t>ИТОГО</t>
  </si>
  <si>
    <t>Количество СО НКО, реализующих проекты на территории муниципального округа / муницпального района / городского округа за счет средств Фонда грантов Главы Республики Карелия в течение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</si>
</sst>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dd\.mm\.yyyy"/>
    <numFmt numFmtId="165" formatCode="dd\.mm\.yy&quot; г.&quot;"/>
    <numFmt numFmtId="166" formatCode="dd\.mm\.yy"/>
    <numFmt numFmtId="167" formatCode="d\ mmmm"/>
    <numFmt numFmtId="168" formatCode="d\ mmm"/>
    <numFmt numFmtId="169" formatCode="dd\.mm\.yyyy&quot;г.&quot;"/>
    <numFmt numFmtId="170" formatCode="dd\.mm"/>
    <numFmt numFmtId="171" formatCode="d\ mmmm\ yyyy"/>
    <numFmt numFmtId="172" formatCode="dd\.mm\.yyyy&quot; г.&quot;"/>
    <numFmt numFmtId="173" formatCode="d\ mmmm\ yyyy&quot; г.&quot;"/>
    <numFmt numFmtId="174" formatCode="d\ mmmm\ yyyy&quot;г.&quot;"/>
    <numFmt numFmtId="175" formatCode="d\ mmm\ yyyy&quot;г.&quot;"/>
    <numFmt numFmtId="176" formatCode="d\.mmm"/>
    <numFmt numFmtId="177" formatCode="dd\.mm\.yy&quot; г&quot;"/>
    <numFmt numFmtId="178" formatCode="0.0"/>
  </numFmts>
  <fonts count="132">
    <font>
      <sz val="10"/>
      <color rgb="FF000000"/>
      <name val="Arial"/>
      <charset val="1"/>
    </font>
    <font>
      <b/>
      <sz val="12"/>
      <name val="Merriweather"/>
      <charset val="1"/>
    </font>
    <font>
      <b/>
      <sz val="12"/>
      <color rgb="FFFF0000"/>
      <name val="Merriweather"/>
      <charset val="1"/>
    </font>
    <font>
      <b/>
      <sz val="12"/>
      <name val="Georgia"/>
      <charset val="1"/>
    </font>
    <font>
      <sz val="12"/>
      <name val="Georgia"/>
      <charset val="1"/>
    </font>
    <font>
      <sz val="12"/>
      <name val="Arial"/>
      <charset val="1"/>
    </font>
    <font>
      <sz val="12"/>
      <color rgb="FF000000"/>
      <name val="Arial"/>
      <charset val="1"/>
    </font>
    <font>
      <sz val="12"/>
      <color rgb="FF1F1F1F"/>
      <name val="Arial"/>
      <charset val="1"/>
    </font>
    <font>
      <sz val="12"/>
      <color rgb="FF000000"/>
      <name val="Tinos"/>
      <charset val="1"/>
    </font>
    <font>
      <b/>
      <sz val="12"/>
      <name val="Arial"/>
      <charset val="1"/>
    </font>
    <font>
      <b/>
      <sz val="10"/>
      <color rgb="FF000000"/>
      <name val="Arial"/>
      <charset val="1"/>
    </font>
    <font>
      <sz val="9"/>
      <color rgb="FF000000"/>
      <name val="Arial"/>
      <charset val="1"/>
    </font>
    <font>
      <sz val="10"/>
      <color theme="1"/>
      <name val="Arial"/>
      <charset val="1"/>
    </font>
    <font>
      <sz val="11"/>
      <name val="Cambria"/>
      <charset val="1"/>
    </font>
    <font>
      <b/>
      <sz val="10"/>
      <color theme="1"/>
      <name val="Arial"/>
      <charset val="1"/>
    </font>
    <font>
      <b/>
      <sz val="10"/>
      <name val="Arial"/>
      <family val="2"/>
      <charset val="1"/>
    </font>
    <font>
      <b/>
      <sz val="10"/>
      <color rgb="FF000000"/>
      <name val="Cambria"/>
      <charset val="1"/>
    </font>
    <font>
      <b/>
      <sz val="10"/>
      <color rgb="FFFF0000"/>
      <name val="Cambria"/>
      <charset val="1"/>
    </font>
    <font>
      <b/>
      <sz val="10"/>
      <color rgb="FF000000"/>
      <name val="Arial"/>
      <family val="2"/>
      <charset val="1"/>
    </font>
    <font>
      <b/>
      <sz val="10"/>
      <color rgb="FFFF0000"/>
      <name val="Arial"/>
      <family val="2"/>
      <charset val="1"/>
    </font>
    <font>
      <b/>
      <sz val="10"/>
      <color rgb="FFFF0000"/>
      <name val="Arial"/>
      <charset val="1"/>
    </font>
    <font>
      <i/>
      <sz val="10"/>
      <color rgb="FF000000"/>
      <name val="Arial"/>
      <charset val="1"/>
    </font>
    <font>
      <sz val="10"/>
      <name val="Arial"/>
      <charset val="1"/>
    </font>
    <font>
      <sz val="11"/>
      <name val="Arial"/>
      <charset val="1"/>
    </font>
    <font>
      <sz val="10"/>
      <name val="Times New Roman"/>
      <charset val="1"/>
    </font>
    <font>
      <sz val="11"/>
      <color rgb="FF000000"/>
      <name val="Cambria"/>
      <charset val="1"/>
    </font>
    <font>
      <b/>
      <sz val="11"/>
      <name val="Cambria"/>
      <charset val="1"/>
    </font>
    <font>
      <sz val="11"/>
      <color rgb="FF000000"/>
      <name val="-apple-system"/>
      <charset val="1"/>
    </font>
    <font>
      <b/>
      <u/>
      <sz val="10"/>
      <color rgb="FF2F69C7"/>
      <name val="Arial"/>
      <charset val="1"/>
    </font>
    <font>
      <u/>
      <sz val="10"/>
      <color rgb="FF2F69C7"/>
      <name val="Arial"/>
      <charset val="1"/>
    </font>
    <font>
      <sz val="10"/>
      <color rgb="FF000000"/>
      <name val="arial"/>
      <charset val="1"/>
    </font>
    <font>
      <sz val="10"/>
      <name val="Cambria"/>
      <charset val="1"/>
    </font>
    <font>
      <sz val="9"/>
      <color rgb="FF000000"/>
      <name val="Times New Roman"/>
      <charset val="1"/>
    </font>
    <font>
      <sz val="10"/>
      <color rgb="FF000000"/>
      <name val="Times New Roman"/>
      <charset val="1"/>
    </font>
    <font>
      <u/>
      <sz val="9"/>
      <color rgb="FF2F69C7"/>
      <name val="Times New Roman"/>
      <charset val="1"/>
    </font>
    <font>
      <sz val="9"/>
      <color theme="1"/>
      <name val="&quot;Times New Roman&quot;"/>
      <charset val="1"/>
    </font>
    <font>
      <sz val="9"/>
      <color rgb="FF212529"/>
      <name val="&quot;Times New Roman&quot;"/>
      <charset val="1"/>
    </font>
    <font>
      <u/>
      <sz val="9"/>
      <color rgb="FF0000FF"/>
      <name val="&quot;Times New Roman&quot;"/>
      <charset val="1"/>
    </font>
    <font>
      <sz val="9"/>
      <color theme="1"/>
      <name val="Times New Roman"/>
      <charset val="1"/>
    </font>
    <font>
      <sz val="11"/>
      <name val="Times New Roman"/>
      <charset val="1"/>
    </font>
    <font>
      <sz val="11"/>
      <color rgb="FF000000"/>
      <name val="Times New Roman"/>
      <charset val="1"/>
    </font>
    <font>
      <sz val="11"/>
      <color rgb="FF000000"/>
      <name val="arial"/>
      <charset val="1"/>
    </font>
    <font>
      <sz val="12"/>
      <color rgb="FF1A1A1A"/>
      <name val="Times New Roman"/>
      <charset val="1"/>
    </font>
    <font>
      <sz val="10"/>
      <name val="Roboto"/>
      <charset val="1"/>
    </font>
    <font>
      <sz val="10"/>
      <color rgb="FF000000"/>
      <name val="Roboto"/>
      <charset val="1"/>
    </font>
    <font>
      <sz val="10"/>
      <name val=" arial"/>
      <charset val="1"/>
    </font>
    <font>
      <sz val="11"/>
      <color rgb="FF000000"/>
      <name val="Calibri"/>
      <charset val="1"/>
    </font>
    <font>
      <sz val="11"/>
      <color rgb="FF222222"/>
      <name val="Cambria"/>
      <charset val="1"/>
    </font>
    <font>
      <sz val="11"/>
      <name val="Calibri"/>
      <charset val="1"/>
    </font>
    <font>
      <sz val="12"/>
      <name val="Cambria"/>
      <charset val="1"/>
    </font>
    <font>
      <sz val="10"/>
      <color rgb="FF000000"/>
      <name val="-apple-system"/>
      <charset val="1"/>
    </font>
    <font>
      <sz val="10"/>
      <color rgb="FF000000"/>
      <name val="VK Sans Display"/>
      <charset val="1"/>
    </font>
    <font>
      <sz val="10"/>
      <color rgb="FF1C1C1C"/>
      <name val="Arial"/>
      <charset val="1"/>
    </font>
    <font>
      <sz val="12"/>
      <color rgb="FF1C1C1C"/>
      <name val="PT Sans"/>
      <charset val="1"/>
    </font>
    <font>
      <sz val="10"/>
      <color rgb="FF2F69C7"/>
      <name val="Arial"/>
      <charset val="1"/>
    </font>
    <font>
      <sz val="11"/>
      <name val="-apple-system"/>
      <charset val="1"/>
    </font>
    <font>
      <u/>
      <sz val="11"/>
      <color rgb="FF2F69C7"/>
      <name val="-apple-system"/>
      <charset val="1"/>
    </font>
    <font>
      <b/>
      <sz val="10"/>
      <color rgb="FFF20008"/>
      <name val="Arial"/>
      <charset val="1"/>
    </font>
    <font>
      <sz val="9"/>
      <color rgb="FF000000"/>
      <name val="Cambria"/>
      <charset val="1"/>
    </font>
    <font>
      <sz val="9"/>
      <color rgb="FF212529"/>
      <name val="Cambria"/>
      <charset val="1"/>
    </font>
    <font>
      <u/>
      <sz val="9"/>
      <color rgb="FF0000FF"/>
      <name val="Cambria"/>
      <charset val="1"/>
    </font>
    <font>
      <sz val="11"/>
      <color rgb="FF0000FF"/>
      <name val="Arial"/>
      <charset val="1"/>
    </font>
    <font>
      <sz val="12"/>
      <name val="Times New Roman"/>
      <charset val="1"/>
    </font>
    <font>
      <u/>
      <sz val="11"/>
      <color rgb="FF2F69C7"/>
      <name val="Cambria"/>
      <charset val="1"/>
    </font>
    <font>
      <u/>
      <sz val="11"/>
      <name val="Cambria"/>
      <charset val="1"/>
    </font>
    <font>
      <u/>
      <sz val="10"/>
      <color rgb="FF2F69C7"/>
      <name val="Calibri"/>
      <charset val="1"/>
    </font>
    <font>
      <sz val="10"/>
      <color rgb="FF000000"/>
      <name val="Calibri"/>
      <charset val="1"/>
    </font>
    <font>
      <sz val="11"/>
      <color rgb="FF0000FF"/>
      <name val="Arial"/>
      <charset val="1"/>
    </font>
    <font>
      <sz val="11"/>
      <color rgb="FF000000"/>
      <name val="Arial"/>
      <charset val="1"/>
    </font>
    <font>
      <sz val="11"/>
      <color rgb="FF2F69C7"/>
      <name val="Arial"/>
      <charset val="1"/>
    </font>
    <font>
      <u/>
      <sz val="11"/>
      <color rgb="FF2F69C7"/>
      <name val="Arial"/>
      <charset val="1"/>
    </font>
    <font>
      <sz val="10"/>
      <color rgb="FF000000"/>
      <name val=" arial"/>
      <charset val="1"/>
    </font>
    <font>
      <sz val="11"/>
      <color theme="1"/>
      <name val="Arial"/>
      <charset val="1"/>
    </font>
    <font>
      <sz val="10"/>
      <color theme="1"/>
      <name val="Tahoma"/>
      <family val="2"/>
    </font>
    <font>
      <sz val="9"/>
      <color rgb="FF000000"/>
      <name val="Tinos"/>
      <charset val="1"/>
    </font>
    <font>
      <sz val="11"/>
      <color rgb="FF3F3F3F"/>
      <name val="opensans"/>
      <charset val="1"/>
    </font>
    <font>
      <sz val="10"/>
      <color rgb="FF34343C"/>
      <name val="Arial"/>
      <charset val="1"/>
    </font>
    <font>
      <sz val="9"/>
      <color rgb="FF000000"/>
      <name val="-apple-system"/>
      <charset val="1"/>
    </font>
    <font>
      <sz val="10"/>
      <color rgb="FF0000FF"/>
      <name val="Cambria"/>
      <charset val="1"/>
    </font>
    <font>
      <sz val="11"/>
      <color theme="1"/>
      <name val="Times New Roman"/>
      <charset val="1"/>
    </font>
    <font>
      <b/>
      <sz val="11"/>
      <name val="Times New Roman"/>
      <charset val="1"/>
    </font>
    <font>
      <sz val="11"/>
      <color rgb="FF000000"/>
      <name val="Tinos"/>
      <charset val="1"/>
    </font>
    <font>
      <sz val="11"/>
      <color rgb="FF2F69C7"/>
      <name val="Times New Roman"/>
      <charset val="1"/>
    </font>
    <font>
      <sz val="10"/>
      <color rgb="FF212529"/>
      <name val="Arial"/>
      <charset val="1"/>
    </font>
    <font>
      <sz val="10"/>
      <color rgb="FF000000"/>
      <name val="Cambria"/>
      <charset val="1"/>
    </font>
    <font>
      <b/>
      <u/>
      <sz val="10"/>
      <name val="Arial"/>
      <charset val="1"/>
    </font>
    <font>
      <sz val="10"/>
      <name val="arial"/>
      <charset val="1"/>
    </font>
    <font>
      <u/>
      <sz val="10"/>
      <color rgb="FF000000"/>
      <name val="Arial"/>
      <charset val="1"/>
    </font>
    <font>
      <u/>
      <sz val="10"/>
      <name val="arial"/>
      <charset val="1"/>
    </font>
    <font>
      <u/>
      <sz val="10"/>
      <color rgb="FF000000"/>
      <name val="arial"/>
      <charset val="1"/>
    </font>
    <font>
      <u/>
      <sz val="10"/>
      <name val="Cambria"/>
      <charset val="1"/>
    </font>
    <font>
      <i/>
      <sz val="11"/>
      <name val="Cambria"/>
      <charset val="1"/>
    </font>
    <font>
      <sz val="10"/>
      <color rgb="FF28282E"/>
      <name val="Arial"/>
      <charset val="1"/>
    </font>
    <font>
      <b/>
      <sz val="10"/>
      <name val="Cambria"/>
      <charset val="1"/>
    </font>
    <font>
      <sz val="12"/>
      <name val="Tinos"/>
      <charset val="1"/>
    </font>
    <font>
      <sz val="10"/>
      <color theme="1"/>
      <name val="Times New Roman"/>
      <charset val="1"/>
    </font>
    <font>
      <b/>
      <i/>
      <sz val="12"/>
      <color rgb="FF000000"/>
      <name val="Times New Roman"/>
      <charset val="1"/>
    </font>
    <font>
      <sz val="11"/>
      <color rgb="FF262626"/>
      <name val="Cambria"/>
      <charset val="1"/>
    </font>
    <font>
      <sz val="11"/>
      <color rgb="FF4A4A4A"/>
      <name val="Calibri"/>
      <charset val="1"/>
    </font>
    <font>
      <u/>
      <sz val="11"/>
      <color rgb="FF0000FF"/>
      <name val="Calibri"/>
      <charset val="1"/>
    </font>
    <font>
      <b/>
      <sz val="10"/>
      <name val="Arial"/>
      <charset val="1"/>
    </font>
    <font>
      <u/>
      <sz val="10"/>
      <color rgb="FF0000FF"/>
      <name val="Arial"/>
      <charset val="1"/>
    </font>
    <font>
      <u/>
      <sz val="9"/>
      <color rgb="FF2F69C7"/>
      <name val="&quot;Times New Roman&quot;"/>
      <charset val="1"/>
    </font>
    <font>
      <sz val="12"/>
      <color rgb="FF000000"/>
      <name val="Times New Roman"/>
      <charset val="1"/>
    </font>
    <font>
      <u/>
      <sz val="10"/>
      <color rgb="FF1155CC"/>
      <name val="Arial"/>
      <charset val="1"/>
    </font>
    <font>
      <sz val="9"/>
      <name val="Times New Roman"/>
      <charset val="1"/>
    </font>
    <font>
      <u/>
      <sz val="10"/>
      <color rgb="FF0563C1"/>
      <name val="Arial"/>
      <charset val="1"/>
    </font>
    <font>
      <sz val="12"/>
      <color rgb="FF000000"/>
      <name val="Cambria"/>
      <charset val="1"/>
    </font>
    <font>
      <sz val="14"/>
      <name val="Cambria"/>
      <charset val="1"/>
    </font>
    <font>
      <sz val="11"/>
      <color rgb="FF000000"/>
      <name val=" -apple-system"/>
      <charset val="1"/>
    </font>
    <font>
      <u/>
      <sz val="12"/>
      <color rgb="FF0000FF"/>
      <name val="Times New Roman"/>
      <charset val="1"/>
    </font>
    <font>
      <u/>
      <sz val="12"/>
      <color rgb="FF0563C1"/>
      <name val="Times New Roman"/>
      <charset val="1"/>
    </font>
    <font>
      <sz val="12"/>
      <color rgb="FF0000FF"/>
      <name val="Times New Roman"/>
      <charset val="1"/>
    </font>
    <font>
      <sz val="12"/>
      <color rgb="FF333333"/>
      <name val="Times New Roman"/>
      <charset val="1"/>
    </font>
    <font>
      <sz val="10"/>
      <color rgb="FF0D0D0D"/>
      <name val="Arial"/>
      <charset val="1"/>
    </font>
    <font>
      <sz val="10"/>
      <color rgb="FF808080"/>
      <name val="Arial"/>
      <charset val="1"/>
    </font>
    <font>
      <sz val="10"/>
      <color rgb="FF0D0D0D"/>
      <name val="arial"/>
      <charset val="1"/>
    </font>
    <font>
      <sz val="14"/>
      <name val="Times New Roman"/>
      <charset val="1"/>
    </font>
    <font>
      <sz val="10"/>
      <color rgb="FF153138"/>
      <name val="Arial"/>
      <charset val="1"/>
    </font>
    <font>
      <sz val="10"/>
      <color rgb="FF10253F"/>
      <name val="Arial"/>
      <charset val="1"/>
    </font>
    <font>
      <sz val="11"/>
      <color rgb="FF0000FF"/>
      <name val="Calibri"/>
      <charset val="1"/>
    </font>
    <font>
      <sz val="10"/>
      <color rgb="FF2C2D2E"/>
      <name val="Arial"/>
      <charset val="1"/>
    </font>
    <font>
      <sz val="9"/>
      <color rgb="FF212529"/>
      <name val="Times New Roman"/>
      <charset val="1"/>
    </font>
    <font>
      <u/>
      <sz val="9"/>
      <color rgb="FF0000FF"/>
      <name val="Times New Roman"/>
      <charset val="1"/>
    </font>
    <font>
      <sz val="11"/>
      <color rgb="FF000080"/>
      <name val="Cambria"/>
      <charset val="1"/>
    </font>
    <font>
      <sz val="11"/>
      <color rgb="FF0000FF"/>
      <name val="Cambria"/>
      <charset val="1"/>
    </font>
    <font>
      <sz val="10"/>
      <color rgb="FF0000FF"/>
      <name val=" arial"/>
      <charset val="1"/>
    </font>
    <font>
      <u/>
      <sz val="10"/>
      <color rgb="FF2F69C7"/>
      <name val="arial"/>
      <charset val="1"/>
    </font>
    <font>
      <sz val="8"/>
      <color rgb="FF000000"/>
      <name val="Times New Roman"/>
      <charset val="1"/>
    </font>
    <font>
      <sz val="9"/>
      <name val="Cambria"/>
      <charset val="1"/>
    </font>
    <font>
      <sz val="7"/>
      <name val="Cambria"/>
      <charset val="1"/>
    </font>
    <font>
      <b/>
      <sz val="10"/>
      <name val="Georgia"/>
      <charset val="1"/>
    </font>
  </fonts>
  <fills count="25">
    <fill>
      <patternFill patternType="none"/>
    </fill>
    <fill>
      <patternFill patternType="gray125"/>
    </fill>
    <fill>
      <patternFill patternType="solid">
        <fgColor rgb="FF9BDB9C"/>
        <bgColor rgb="FF7EDD9C"/>
      </patternFill>
    </fill>
    <fill>
      <patternFill patternType="solid">
        <fgColor rgb="FFA8DCFF"/>
        <bgColor rgb="FFC9DAF8"/>
      </patternFill>
    </fill>
    <fill>
      <patternFill patternType="solid">
        <fgColor rgb="FFFFFFFF"/>
        <bgColor rgb="FFF7FBFC"/>
      </patternFill>
    </fill>
    <fill>
      <patternFill patternType="solid">
        <fgColor rgb="FF7EDD9C"/>
        <bgColor rgb="FF9BDB9C"/>
      </patternFill>
    </fill>
    <fill>
      <patternFill patternType="solid">
        <fgColor rgb="FFB7B7B7"/>
        <bgColor rgb="FFCCCCCC"/>
      </patternFill>
    </fill>
    <fill>
      <patternFill patternType="solid">
        <fgColor rgb="FFFFF5CE"/>
        <bgColor rgb="FFFFF2CC"/>
      </patternFill>
    </fill>
    <fill>
      <patternFill patternType="solid">
        <fgColor rgb="FFCCCCCC"/>
        <bgColor rgb="FFDDDDDD"/>
      </patternFill>
    </fill>
    <fill>
      <patternFill patternType="solid">
        <fgColor rgb="FFDDDDDD"/>
        <bgColor rgb="FFDDE0E6"/>
      </patternFill>
    </fill>
    <fill>
      <patternFill patternType="solid">
        <fgColor rgb="FFEEEEEE"/>
        <bgColor rgb="FFEDEEF0"/>
      </patternFill>
    </fill>
    <fill>
      <patternFill patternType="solid">
        <fgColor rgb="FFE6B8AF"/>
        <bgColor rgb="FFF4CCCC"/>
      </patternFill>
    </fill>
    <fill>
      <patternFill patternType="solid">
        <fgColor rgb="FFFFD7D7"/>
        <bgColor rgb="FFF4CCCC"/>
      </patternFill>
    </fill>
    <fill>
      <patternFill patternType="solid">
        <fgColor rgb="FFFFF2CC"/>
        <bgColor rgb="FFFEF2CB"/>
      </patternFill>
    </fill>
    <fill>
      <patternFill patternType="solid">
        <fgColor rgb="FFFEF2CB"/>
        <bgColor rgb="FFFFF2CC"/>
      </patternFill>
    </fill>
    <fill>
      <patternFill patternType="solid">
        <fgColor rgb="FFE8F2A1"/>
        <bgColor rgb="FFFFEDBA"/>
      </patternFill>
    </fill>
    <fill>
      <patternFill patternType="solid">
        <fgColor rgb="FFFCE5CD"/>
        <bgColor rgb="FFFFEDBA"/>
      </patternFill>
    </fill>
    <fill>
      <patternFill patternType="solid">
        <fgColor rgb="FFD9EAD3"/>
        <bgColor rgb="FFDDE0E6"/>
      </patternFill>
    </fill>
    <fill>
      <patternFill patternType="solid">
        <fgColor rgb="FFC9DAF8"/>
        <bgColor rgb="FFDDE0E6"/>
      </patternFill>
    </fill>
    <fill>
      <patternFill patternType="solid">
        <fgColor rgb="FFF4CCCC"/>
        <bgColor rgb="FFFFD7D7"/>
      </patternFill>
    </fill>
    <fill>
      <patternFill patternType="solid">
        <fgColor rgb="FFFFEDBA"/>
        <bgColor rgb="FFFEF2CB"/>
      </patternFill>
    </fill>
    <fill>
      <patternFill patternType="solid">
        <fgColor rgb="FFDDE0E6"/>
        <bgColor rgb="FFDDDDDD"/>
      </patternFill>
    </fill>
    <fill>
      <patternFill patternType="solid">
        <fgColor rgb="FFEDEEF0"/>
        <bgColor rgb="FFEEEEEE"/>
      </patternFill>
    </fill>
    <fill>
      <patternFill patternType="solid">
        <fgColor rgb="FFF7FBFC"/>
        <bgColor rgb="FFFFFFFF"/>
      </patternFill>
    </fill>
    <fill>
      <patternFill patternType="solid">
        <fgColor rgb="FFFFFFCC"/>
        <bgColor rgb="FFFFF5CE"/>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1">
    <xf numFmtId="0" fontId="0" fillId="0" borderId="0"/>
  </cellStyleXfs>
  <cellXfs count="1345">
    <xf numFmtId="0" fontId="0" fillId="0" borderId="0" xfId="0"/>
    <xf numFmtId="0" fontId="12" fillId="0" borderId="0" xfId="0" applyFont="1" applyBorder="1" applyAlignment="1" applyProtection="1">
      <alignment horizontal="center" vertical="center" wrapText="1"/>
    </xf>
    <xf numFmtId="0" fontId="14" fillId="10" borderId="1" xfId="0" applyFont="1" applyFill="1" applyBorder="1" applyAlignment="1" applyProtection="1">
      <alignment horizontal="center" vertical="center" wrapText="1"/>
    </xf>
    <xf numFmtId="0" fontId="14" fillId="9" borderId="1" xfId="0" applyFont="1" applyFill="1" applyBorder="1" applyAlignment="1" applyProtection="1">
      <alignment horizontal="center" vertical="center" wrapText="1"/>
    </xf>
    <xf numFmtId="0" fontId="14" fillId="9" borderId="0" xfId="0" applyFont="1" applyFill="1" applyBorder="1" applyAlignment="1" applyProtection="1">
      <alignment horizontal="center" vertical="center" wrapText="1"/>
    </xf>
    <xf numFmtId="0" fontId="10" fillId="9" borderId="1" xfId="0" applyFont="1" applyFill="1" applyBorder="1" applyAlignment="1" applyProtection="1">
      <alignment horizontal="center" vertical="center" wrapText="1"/>
    </xf>
    <xf numFmtId="0" fontId="10" fillId="8" borderId="1" xfId="0" applyFont="1" applyFill="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13" fillId="7" borderId="1" xfId="0" applyFont="1" applyFill="1" applyBorder="1" applyAlignment="1" applyProtection="1">
      <alignment horizontal="center"/>
    </xf>
    <xf numFmtId="0" fontId="11" fillId="7" borderId="0"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5" borderId="1" xfId="0" applyFont="1" applyFill="1" applyBorder="1" applyAlignment="1" applyProtection="1">
      <alignment horizontal="center" vertical="center" wrapText="1"/>
    </xf>
    <xf numFmtId="0" fontId="4" fillId="0" borderId="1" xfId="0" applyFont="1" applyBorder="1" applyAlignment="1" applyProtection="1">
      <alignment horizontal="left"/>
    </xf>
    <xf numFmtId="0" fontId="0" fillId="0" borderId="0" xfId="0" applyBorder="1" applyAlignment="1" applyProtection="1">
      <alignment wrapText="1"/>
    </xf>
    <xf numFmtId="0" fontId="1"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0" fillId="0" borderId="0" xfId="0" applyAlignment="1" applyProtection="1">
      <alignment wrapText="1"/>
    </xf>
    <xf numFmtId="0" fontId="5" fillId="0" borderId="1" xfId="0" applyFont="1" applyBorder="1" applyAlignment="1" applyProtection="1">
      <alignment horizontal="right"/>
    </xf>
    <xf numFmtId="0" fontId="5" fillId="0" borderId="1" xfId="0" applyFont="1" applyBorder="1" applyAlignment="1" applyProtection="1">
      <alignment horizontal="right"/>
    </xf>
    <xf numFmtId="2" fontId="5" fillId="3" borderId="1" xfId="0" applyNumberFormat="1" applyFont="1" applyFill="1" applyBorder="1" applyAlignment="1" applyProtection="1">
      <alignment horizontal="right"/>
    </xf>
    <xf numFmtId="1" fontId="5" fillId="4" borderId="1" xfId="0" applyNumberFormat="1" applyFont="1" applyFill="1" applyBorder="1" applyAlignment="1" applyProtection="1">
      <alignment horizontal="right"/>
    </xf>
    <xf numFmtId="2" fontId="5" fillId="4" borderId="1" xfId="0" applyNumberFormat="1" applyFont="1" applyFill="1" applyBorder="1" applyAlignment="1" applyProtection="1">
      <alignment horizontal="right"/>
    </xf>
    <xf numFmtId="2" fontId="5" fillId="3" borderId="1" xfId="0" applyNumberFormat="1" applyFont="1" applyFill="1" applyBorder="1" applyAlignment="1" applyProtection="1"/>
    <xf numFmtId="0" fontId="5" fillId="0" borderId="1" xfId="0" applyFont="1" applyBorder="1" applyAlignment="1" applyProtection="1">
      <alignment horizontal="right" wrapText="1"/>
    </xf>
    <xf numFmtId="2" fontId="6" fillId="3" borderId="1" xfId="0" applyNumberFormat="1" applyFont="1" applyFill="1" applyBorder="1" applyAlignment="1" applyProtection="1">
      <alignment horizontal="right"/>
    </xf>
    <xf numFmtId="0" fontId="7" fillId="3" borderId="1" xfId="0" applyFont="1" applyFill="1" applyBorder="1" applyAlignment="1" applyProtection="1">
      <alignment horizontal="right"/>
    </xf>
    <xf numFmtId="2" fontId="8" fillId="3" borderId="1" xfId="0" applyNumberFormat="1" applyFont="1" applyFill="1" applyBorder="1" applyAlignment="1" applyProtection="1">
      <alignment horizontal="right"/>
    </xf>
    <xf numFmtId="2" fontId="9" fillId="2" borderId="1" xfId="0" applyNumberFormat="1" applyFont="1" applyFill="1" applyBorder="1" applyAlignment="1" applyProtection="1">
      <alignment horizontal="right"/>
    </xf>
    <xf numFmtId="0" fontId="0" fillId="0" borderId="0" xfId="0" applyAlignment="1" applyProtection="1"/>
    <xf numFmtId="0" fontId="10" fillId="6" borderId="1" xfId="0" applyFont="1" applyFill="1" applyBorder="1" applyAlignment="1" applyProtection="1">
      <alignment horizontal="center" vertical="center" wrapText="1"/>
    </xf>
    <xf numFmtId="0" fontId="12" fillId="0" borderId="0" xfId="0" applyFont="1" applyAlignment="1" applyProtection="1">
      <alignment horizontal="center" vertical="center" wrapText="1"/>
    </xf>
    <xf numFmtId="0" fontId="0" fillId="0" borderId="1" xfId="0" applyFont="1" applyBorder="1" applyAlignment="1" applyProtection="1">
      <alignment horizontal="left" vertical="center" wrapText="1"/>
    </xf>
    <xf numFmtId="0" fontId="10" fillId="0" borderId="1" xfId="0" applyFont="1" applyBorder="1" applyAlignment="1" applyProtection="1">
      <alignment horizontal="center" vertical="center" wrapText="1"/>
    </xf>
    <xf numFmtId="0" fontId="0" fillId="7" borderId="0" xfId="0" applyFont="1" applyFill="1" applyBorder="1" applyAlignment="1" applyProtection="1">
      <alignment horizontal="left" vertical="center" wrapText="1"/>
    </xf>
    <xf numFmtId="0" fontId="13" fillId="0" borderId="2" xfId="0" applyFont="1" applyBorder="1" applyAlignment="1" applyProtection="1"/>
    <xf numFmtId="0" fontId="0" fillId="7" borderId="1" xfId="0" applyFont="1" applyFill="1" applyBorder="1" applyAlignment="1" applyProtection="1">
      <alignment horizontal="left" vertical="center" wrapText="1"/>
    </xf>
    <xf numFmtId="0" fontId="14" fillId="10" borderId="1" xfId="0" applyFont="1" applyFill="1" applyBorder="1" applyAlignment="1" applyProtection="1">
      <alignment horizontal="center" vertical="center" wrapText="1"/>
    </xf>
    <xf numFmtId="0" fontId="0" fillId="0" borderId="0" xfId="0" applyAlignment="1" applyProtection="1">
      <alignment horizontal="center"/>
    </xf>
    <xf numFmtId="0" fontId="13" fillId="0" borderId="0" xfId="0" applyFont="1" applyAlignment="1" applyProtection="1"/>
    <xf numFmtId="0" fontId="10" fillId="11" borderId="1" xfId="0" applyFont="1" applyFill="1" applyBorder="1" applyAlignment="1" applyProtection="1">
      <alignment horizontal="center" vertical="center" wrapText="1"/>
    </xf>
    <xf numFmtId="0" fontId="0" fillId="12" borderId="0" xfId="0" applyFont="1" applyFill="1" applyBorder="1" applyAlignment="1" applyProtection="1">
      <alignment horizontal="center" vertical="center" wrapText="1"/>
    </xf>
    <xf numFmtId="0" fontId="0" fillId="7" borderId="0" xfId="0" applyFont="1" applyFill="1" applyBorder="1" applyAlignment="1" applyProtection="1">
      <alignment horizontal="center" vertical="center" wrapText="1"/>
    </xf>
    <xf numFmtId="0" fontId="16" fillId="11" borderId="1" xfId="0" applyFont="1" applyFill="1" applyBorder="1" applyAlignment="1" applyProtection="1">
      <alignment horizontal="center" vertical="center" wrapText="1"/>
    </xf>
    <xf numFmtId="0" fontId="10" fillId="0" borderId="0" xfId="0" applyFont="1" applyAlignment="1" applyProtection="1"/>
    <xf numFmtId="0" fontId="10" fillId="11" borderId="0" xfId="0" applyFont="1" applyFill="1" applyBorder="1" applyAlignment="1" applyProtection="1">
      <alignment horizontal="center" vertical="center" wrapText="1"/>
    </xf>
    <xf numFmtId="0" fontId="0" fillId="7" borderId="1" xfId="0" applyFont="1" applyFill="1" applyBorder="1" applyAlignment="1" applyProtection="1">
      <alignment horizontal="center" vertical="center" wrapText="1"/>
    </xf>
    <xf numFmtId="0" fontId="12" fillId="7" borderId="1" xfId="0" applyFont="1" applyFill="1" applyBorder="1" applyAlignment="1" applyProtection="1">
      <alignment horizontal="left" vertical="center" wrapText="1"/>
    </xf>
    <xf numFmtId="0" fontId="12" fillId="7" borderId="1" xfId="0" applyFont="1" applyFill="1" applyBorder="1" applyAlignment="1" applyProtection="1">
      <alignment horizontal="center" vertical="center" wrapText="1"/>
    </xf>
    <xf numFmtId="0" fontId="12" fillId="7" borderId="1" xfId="0" applyFont="1" applyFill="1" applyBorder="1" applyAlignment="1" applyProtection="1">
      <alignment horizontal="left" vertical="top" wrapText="1"/>
    </xf>
    <xf numFmtId="164" fontId="12" fillId="7" borderId="1" xfId="0" applyNumberFormat="1" applyFont="1" applyFill="1" applyBorder="1" applyAlignment="1" applyProtection="1">
      <alignment horizontal="center" vertical="center" wrapText="1"/>
    </xf>
    <xf numFmtId="0" fontId="0" fillId="7" borderId="0" xfId="0" applyFont="1" applyFill="1" applyBorder="1" applyAlignment="1" applyProtection="1">
      <alignment horizontal="center" vertical="center"/>
    </xf>
    <xf numFmtId="164" fontId="0" fillId="0" borderId="0" xfId="0" applyNumberFormat="1" applyAlignment="1" applyProtection="1">
      <alignment horizontal="right"/>
    </xf>
    <xf numFmtId="0" fontId="0" fillId="0" borderId="0" xfId="0" applyAlignment="1" applyProtection="1">
      <alignment horizontal="right"/>
    </xf>
    <xf numFmtId="0" fontId="21" fillId="7" borderId="1" xfId="0" applyFont="1" applyFill="1" applyBorder="1" applyAlignment="1" applyProtection="1">
      <alignment horizontal="center" vertical="center" wrapText="1"/>
    </xf>
    <xf numFmtId="164" fontId="12" fillId="7" borderId="1" xfId="0" applyNumberFormat="1" applyFont="1" applyFill="1" applyBorder="1" applyAlignment="1" applyProtection="1">
      <alignment horizontal="left" vertical="center" wrapText="1"/>
    </xf>
    <xf numFmtId="0" fontId="12" fillId="12" borderId="1" xfId="0" applyFont="1" applyFill="1" applyBorder="1" applyAlignment="1" applyProtection="1">
      <alignment horizontal="center" vertical="center" wrapText="1"/>
    </xf>
    <xf numFmtId="0" fontId="0" fillId="7" borderId="3" xfId="0" applyFont="1" applyFill="1" applyBorder="1" applyAlignment="1" applyProtection="1">
      <alignment horizontal="center" vertical="center"/>
    </xf>
    <xf numFmtId="0" fontId="0" fillId="13" borderId="1" xfId="0" applyFont="1" applyFill="1" applyBorder="1" applyAlignment="1" applyProtection="1">
      <alignment horizontal="center" wrapText="1"/>
    </xf>
    <xf numFmtId="164" fontId="0" fillId="13" borderId="1" xfId="0" applyNumberFormat="1" applyFill="1" applyBorder="1" applyAlignment="1" applyProtection="1">
      <alignment horizontal="center" wrapText="1"/>
    </xf>
    <xf numFmtId="0" fontId="0" fillId="13" borderId="1" xfId="0" applyFill="1" applyBorder="1" applyAlignment="1" applyProtection="1">
      <alignment horizontal="center" wrapText="1"/>
    </xf>
    <xf numFmtId="0" fontId="0" fillId="12" borderId="1" xfId="0" applyFont="1" applyFill="1" applyBorder="1" applyAlignment="1" applyProtection="1">
      <alignment horizontal="center"/>
    </xf>
    <xf numFmtId="0" fontId="0" fillId="0" borderId="0" xfId="0" applyAlignment="1" applyProtection="1">
      <alignment horizontal="center"/>
    </xf>
    <xf numFmtId="0" fontId="0" fillId="0" borderId="0" xfId="0" applyFont="1" applyBorder="1" applyAlignment="1" applyProtection="1">
      <alignment horizontal="center" vertical="top"/>
    </xf>
    <xf numFmtId="165" fontId="0" fillId="0" borderId="0" xfId="0" applyNumberFormat="1" applyBorder="1" applyAlignment="1" applyProtection="1">
      <alignment horizontal="center" vertical="top"/>
    </xf>
    <xf numFmtId="0" fontId="13" fillId="0" borderId="0" xfId="0" applyFont="1" applyBorder="1" applyAlignment="1" applyProtection="1">
      <alignment horizontal="center" vertical="top"/>
    </xf>
    <xf numFmtId="0" fontId="13" fillId="0" borderId="0" xfId="0" applyFont="1" applyBorder="1" applyAlignment="1" applyProtection="1">
      <alignment horizontal="center" vertical="top" wrapText="1"/>
    </xf>
    <xf numFmtId="0" fontId="0" fillId="11" borderId="1" xfId="0" applyFont="1" applyFill="1" applyBorder="1" applyAlignment="1" applyProtection="1">
      <alignment horizontal="center" vertical="center" wrapText="1"/>
    </xf>
    <xf numFmtId="164" fontId="0" fillId="11" borderId="1" xfId="0" applyNumberFormat="1" applyFont="1" applyFill="1" applyBorder="1" applyAlignment="1" applyProtection="1">
      <alignment horizontal="center" vertical="center" wrapText="1"/>
    </xf>
    <xf numFmtId="0" fontId="0" fillId="0" borderId="0" xfId="0" applyFont="1" applyAlignment="1" applyProtection="1"/>
    <xf numFmtId="3" fontId="0" fillId="11" borderId="1" xfId="0" applyNumberFormat="1" applyFont="1" applyFill="1" applyBorder="1" applyAlignment="1" applyProtection="1">
      <alignment horizontal="center" vertical="center" wrapText="1"/>
    </xf>
    <xf numFmtId="0" fontId="0" fillId="11" borderId="0" xfId="0" applyFont="1" applyFill="1" applyBorder="1" applyAlignment="1" applyProtection="1">
      <alignment horizontal="center" vertical="center"/>
    </xf>
    <xf numFmtId="0" fontId="0" fillId="7" borderId="1" xfId="0" applyFill="1" applyBorder="1" applyAlignment="1" applyProtection="1"/>
    <xf numFmtId="0" fontId="0" fillId="14" borderId="1" xfId="0" applyFont="1" applyFill="1" applyBorder="1" applyAlignment="1" applyProtection="1">
      <alignment horizontal="center" wrapText="1"/>
    </xf>
    <xf numFmtId="164" fontId="0" fillId="14" borderId="1" xfId="0" applyNumberFormat="1" applyFill="1" applyBorder="1" applyAlignment="1" applyProtection="1">
      <alignment horizontal="center" wrapText="1"/>
    </xf>
    <xf numFmtId="0" fontId="0" fillId="14" borderId="1" xfId="0" applyFill="1" applyBorder="1" applyAlignment="1" applyProtection="1">
      <alignment horizontal="center" wrapText="1"/>
    </xf>
    <xf numFmtId="0" fontId="0" fillId="14" borderId="1" xfId="0" applyFont="1" applyFill="1" applyBorder="1" applyAlignment="1" applyProtection="1">
      <alignment horizontal="center"/>
    </xf>
    <xf numFmtId="0" fontId="0" fillId="0" borderId="0" xfId="0" applyFont="1" applyBorder="1" applyAlignment="1" applyProtection="1">
      <alignment horizontal="center" vertical="top" wrapText="1"/>
    </xf>
    <xf numFmtId="0" fontId="0" fillId="0" borderId="0" xfId="0" applyFont="1" applyBorder="1" applyAlignment="1" applyProtection="1">
      <alignment horizontal="left" vertical="top"/>
    </xf>
    <xf numFmtId="0" fontId="0" fillId="0" borderId="0" xfId="0" applyFont="1" applyBorder="1" applyAlignment="1" applyProtection="1">
      <alignment horizontal="left" vertical="top" wrapText="1"/>
    </xf>
    <xf numFmtId="0" fontId="20" fillId="15" borderId="1" xfId="0" applyFont="1" applyFill="1" applyBorder="1" applyAlignment="1" applyProtection="1">
      <alignment wrapText="1"/>
    </xf>
    <xf numFmtId="0" fontId="0" fillId="15" borderId="1" xfId="0" applyFont="1" applyFill="1" applyBorder="1" applyAlignment="1" applyProtection="1">
      <alignment wrapText="1"/>
    </xf>
    <xf numFmtId="0" fontId="0" fillId="13" borderId="1" xfId="0" applyFont="1" applyFill="1" applyBorder="1" applyAlignment="1" applyProtection="1">
      <alignment horizontal="left" vertical="top" wrapText="1"/>
    </xf>
    <xf numFmtId="164" fontId="12" fillId="13" borderId="1" xfId="0" applyNumberFormat="1" applyFont="1" applyFill="1" applyBorder="1" applyAlignment="1" applyProtection="1">
      <alignment horizontal="left" vertical="top" wrapText="1"/>
    </xf>
    <xf numFmtId="0" fontId="22" fillId="13" borderId="1" xfId="0" applyFont="1" applyFill="1" applyBorder="1" applyAlignment="1" applyProtection="1">
      <alignment horizontal="left" vertical="top" wrapText="1"/>
    </xf>
    <xf numFmtId="0" fontId="12" fillId="13" borderId="1" xfId="0" applyFont="1" applyFill="1" applyBorder="1" applyAlignment="1" applyProtection="1">
      <alignment horizontal="center" vertical="top" wrapText="1"/>
    </xf>
    <xf numFmtId="0" fontId="12" fillId="13" borderId="1" xfId="0" applyFont="1" applyFill="1" applyBorder="1" applyAlignment="1" applyProtection="1">
      <alignment horizontal="left" vertical="top" wrapText="1"/>
    </xf>
    <xf numFmtId="0" fontId="13" fillId="13" borderId="1" xfId="0" applyFont="1" applyFill="1" applyBorder="1" applyAlignment="1" applyProtection="1">
      <alignment horizontal="left" vertical="top" wrapText="1"/>
    </xf>
    <xf numFmtId="0" fontId="0" fillId="13" borderId="0" xfId="0" applyFont="1" applyFill="1" applyBorder="1" applyAlignment="1" applyProtection="1">
      <alignment horizontal="left" vertical="top" wrapText="1"/>
    </xf>
    <xf numFmtId="0" fontId="0" fillId="13" borderId="1" xfId="0" applyFont="1" applyFill="1" applyBorder="1" applyAlignment="1" applyProtection="1">
      <alignment vertical="top" wrapText="1"/>
    </xf>
    <xf numFmtId="0" fontId="23" fillId="13" borderId="1" xfId="0" applyFont="1" applyFill="1" applyBorder="1" applyAlignment="1" applyProtection="1">
      <alignment horizontal="left" vertical="top" wrapText="1"/>
    </xf>
    <xf numFmtId="0" fontId="10" fillId="13" borderId="1" xfId="0" applyFont="1" applyFill="1" applyBorder="1" applyAlignment="1" applyProtection="1">
      <alignment vertical="top" wrapText="1"/>
    </xf>
    <xf numFmtId="164" fontId="14" fillId="13" borderId="1" xfId="0" applyNumberFormat="1" applyFont="1" applyFill="1" applyBorder="1" applyAlignment="1" applyProtection="1">
      <alignment horizontal="center" vertical="center" wrapText="1"/>
    </xf>
    <xf numFmtId="0" fontId="24" fillId="13" borderId="1" xfId="0" applyFont="1" applyFill="1" applyBorder="1" applyAlignment="1" applyProtection="1">
      <alignment horizontal="center" wrapText="1"/>
    </xf>
    <xf numFmtId="0" fontId="12" fillId="13" borderId="1" xfId="0" applyFont="1" applyFill="1" applyBorder="1" applyAlignment="1" applyProtection="1">
      <alignment horizontal="center" vertical="center" wrapText="1"/>
    </xf>
    <xf numFmtId="164" fontId="12" fillId="13" borderId="1" xfId="0" applyNumberFormat="1" applyFont="1" applyFill="1" applyBorder="1" applyAlignment="1" applyProtection="1">
      <alignment horizontal="center" vertical="center" wrapText="1"/>
    </xf>
    <xf numFmtId="0" fontId="13" fillId="13" borderId="1" xfId="0" applyFont="1" applyFill="1" applyBorder="1" applyAlignment="1" applyProtection="1">
      <alignment wrapText="1"/>
    </xf>
    <xf numFmtId="0" fontId="0" fillId="13" borderId="1" xfId="0" applyFont="1" applyFill="1" applyBorder="1" applyAlignment="1" applyProtection="1">
      <alignment horizontal="justify" wrapText="1"/>
    </xf>
    <xf numFmtId="0" fontId="25" fillId="13" borderId="1" xfId="0" applyFont="1" applyFill="1" applyBorder="1" applyAlignment="1" applyProtection="1">
      <alignment horizontal="justify" wrapText="1"/>
    </xf>
    <xf numFmtId="0" fontId="0" fillId="13" borderId="1" xfId="0" applyFont="1" applyFill="1" applyBorder="1" applyAlignment="1" applyProtection="1">
      <alignment wrapText="1"/>
    </xf>
    <xf numFmtId="0" fontId="0" fillId="13" borderId="1" xfId="0" applyFont="1" applyFill="1" applyBorder="1" applyAlignment="1" applyProtection="1">
      <alignment horizontal="justify"/>
    </xf>
    <xf numFmtId="164" fontId="0" fillId="13" borderId="1" xfId="0" applyNumberFormat="1" applyFill="1" applyBorder="1" applyAlignment="1" applyProtection="1"/>
    <xf numFmtId="0" fontId="0" fillId="13" borderId="1" xfId="0" applyFill="1" applyBorder="1" applyAlignment="1" applyProtection="1"/>
    <xf numFmtId="0" fontId="0" fillId="13" borderId="1" xfId="0" applyFont="1" applyFill="1" applyBorder="1" applyAlignment="1" applyProtection="1">
      <alignment horizontal="center" vertical="top" wrapText="1"/>
    </xf>
    <xf numFmtId="164" fontId="0" fillId="13" borderId="1" xfId="0" applyNumberFormat="1" applyFill="1" applyBorder="1" applyAlignment="1" applyProtection="1">
      <alignment wrapText="1"/>
    </xf>
    <xf numFmtId="0" fontId="0" fillId="13" borderId="1" xfId="0" applyFont="1" applyFill="1" applyBorder="1" applyAlignment="1" applyProtection="1">
      <alignment horizontal="center" vertical="center" wrapText="1"/>
    </xf>
    <xf numFmtId="0" fontId="0" fillId="13" borderId="1" xfId="0" applyFont="1" applyFill="1" applyBorder="1" applyAlignment="1" applyProtection="1">
      <alignment horizontal="center" vertical="top" wrapText="1"/>
    </xf>
    <xf numFmtId="0" fontId="0" fillId="13" borderId="1" xfId="0" applyFont="1" applyFill="1" applyBorder="1" applyAlignment="1" applyProtection="1">
      <alignment horizontal="left" vertical="top" wrapText="1"/>
    </xf>
    <xf numFmtId="0" fontId="0" fillId="13" borderId="1" xfId="0" applyFont="1" applyFill="1" applyBorder="1" applyAlignment="1" applyProtection="1">
      <alignment horizontal="center" vertical="center"/>
    </xf>
    <xf numFmtId="0" fontId="0" fillId="7" borderId="0" xfId="0" applyFont="1" applyFill="1" applyBorder="1" applyAlignment="1" applyProtection="1">
      <alignment horizontal="left" vertical="center"/>
    </xf>
    <xf numFmtId="0" fontId="0" fillId="12" borderId="4" xfId="0" applyFont="1" applyFill="1" applyBorder="1" applyAlignment="1" applyProtection="1">
      <alignment horizontal="center" vertical="center"/>
    </xf>
    <xf numFmtId="0" fontId="0" fillId="14" borderId="1" xfId="0" applyFont="1" applyFill="1" applyBorder="1" applyAlignment="1" applyProtection="1">
      <alignment wrapText="1"/>
    </xf>
    <xf numFmtId="164" fontId="0" fillId="14" borderId="1" xfId="0" applyNumberFormat="1" applyFill="1" applyBorder="1" applyAlignment="1" applyProtection="1">
      <alignment horizontal="right" wrapText="1"/>
    </xf>
    <xf numFmtId="0" fontId="0" fillId="14" borderId="1" xfId="0" applyFill="1" applyBorder="1" applyAlignment="1" applyProtection="1">
      <alignment horizontal="right" wrapText="1"/>
    </xf>
    <xf numFmtId="0" fontId="0" fillId="12" borderId="1" xfId="0" applyFont="1" applyFill="1" applyBorder="1" applyAlignment="1" applyProtection="1"/>
    <xf numFmtId="0" fontId="0" fillId="14" borderId="1" xfId="0" applyFont="1" applyFill="1" applyBorder="1" applyAlignment="1" applyProtection="1">
      <alignment wrapText="1"/>
    </xf>
    <xf numFmtId="165" fontId="0" fillId="0" borderId="0" xfId="0" applyNumberFormat="1" applyBorder="1" applyAlignment="1" applyProtection="1">
      <alignment horizontal="center" vertical="top" wrapText="1"/>
    </xf>
    <xf numFmtId="166" fontId="0" fillId="0" borderId="0" xfId="0" applyNumberFormat="1" applyBorder="1" applyAlignment="1" applyProtection="1">
      <alignment horizontal="center" vertical="top" wrapText="1"/>
    </xf>
    <xf numFmtId="0" fontId="26" fillId="11" borderId="0" xfId="0" applyFont="1" applyFill="1" applyBorder="1" applyAlignment="1" applyProtection="1">
      <alignment horizontal="center" vertical="center"/>
    </xf>
    <xf numFmtId="164" fontId="0" fillId="7" borderId="3" xfId="0" applyNumberFormat="1" applyFont="1" applyFill="1" applyBorder="1" applyAlignment="1" applyProtection="1">
      <alignment horizontal="center" vertical="center"/>
    </xf>
    <xf numFmtId="0" fontId="0" fillId="7" borderId="5" xfId="0" applyFont="1" applyFill="1" applyBorder="1" applyAlignment="1" applyProtection="1">
      <alignment horizontal="center" vertical="center"/>
    </xf>
    <xf numFmtId="0" fontId="27" fillId="4" borderId="0" xfId="0" applyFont="1" applyFill="1" applyAlignment="1" applyProtection="1">
      <alignment horizontal="center"/>
    </xf>
    <xf numFmtId="0" fontId="22" fillId="0" borderId="0" xfId="0" applyFont="1" applyAlignment="1" applyProtection="1"/>
    <xf numFmtId="0" fontId="0" fillId="0" borderId="0" xfId="0" applyAlignment="1" applyProtection="1">
      <alignment horizontal="justify" wrapText="1"/>
    </xf>
    <xf numFmtId="0" fontId="28" fillId="11" borderId="6" xfId="0" applyFont="1" applyFill="1" applyBorder="1" applyAlignment="1" applyProtection="1">
      <alignment horizontal="center" vertical="center" wrapText="1"/>
    </xf>
    <xf numFmtId="0" fontId="10" fillId="11" borderId="7" xfId="0" applyFont="1" applyFill="1" applyBorder="1" applyAlignment="1" applyProtection="1">
      <alignment horizontal="center" vertical="center" wrapText="1"/>
    </xf>
    <xf numFmtId="0" fontId="10" fillId="11" borderId="2" xfId="0" applyFont="1" applyFill="1" applyBorder="1" applyAlignment="1" applyProtection="1">
      <alignment horizontal="center" vertical="center" wrapText="1"/>
    </xf>
    <xf numFmtId="0" fontId="0" fillId="0" borderId="0" xfId="0" applyAlignment="1" applyProtection="1">
      <alignment horizontal="justify"/>
    </xf>
    <xf numFmtId="0" fontId="0" fillId="0" borderId="0" xfId="0" applyAlignment="1" applyProtection="1">
      <alignment wrapText="1"/>
    </xf>
    <xf numFmtId="0" fontId="0" fillId="4" borderId="0" xfId="0" applyFill="1" applyAlignment="1" applyProtection="1">
      <alignment horizontal="justify" wrapText="1"/>
    </xf>
    <xf numFmtId="0" fontId="10" fillId="11" borderId="0" xfId="0" applyFont="1" applyFill="1" applyBorder="1" applyAlignment="1" applyProtection="1">
      <alignment horizontal="center" vertical="center"/>
    </xf>
    <xf numFmtId="0" fontId="29" fillId="7" borderId="1" xfId="0" applyFont="1" applyFill="1" applyBorder="1" applyAlignment="1" applyProtection="1">
      <alignment horizontal="center" vertical="center" wrapText="1"/>
    </xf>
    <xf numFmtId="166" fontId="12" fillId="7" borderId="1" xfId="0" applyNumberFormat="1" applyFont="1" applyFill="1" applyBorder="1" applyAlignment="1" applyProtection="1">
      <alignment horizontal="center" vertical="center" wrapText="1"/>
    </xf>
    <xf numFmtId="49" fontId="0" fillId="7" borderId="0" xfId="0" applyNumberFormat="1" applyFont="1" applyFill="1" applyBorder="1" applyAlignment="1" applyProtection="1">
      <alignment horizontal="left" vertical="center" wrapText="1"/>
    </xf>
    <xf numFmtId="0" fontId="0" fillId="7" borderId="3" xfId="0" applyFont="1" applyFill="1" applyBorder="1" applyAlignment="1" applyProtection="1">
      <alignment horizontal="center" vertical="center" wrapText="1"/>
    </xf>
    <xf numFmtId="0" fontId="0" fillId="7" borderId="3" xfId="0" applyFont="1" applyFill="1" applyBorder="1" applyAlignment="1" applyProtection="1">
      <alignment horizontal="left" vertical="center"/>
    </xf>
    <xf numFmtId="0" fontId="0" fillId="0" borderId="1" xfId="0" applyFont="1" applyBorder="1" applyAlignment="1" applyProtection="1"/>
    <xf numFmtId="0" fontId="0" fillId="0" borderId="1" xfId="0" applyFont="1" applyBorder="1" applyAlignment="1" applyProtection="1">
      <alignment wrapText="1"/>
    </xf>
    <xf numFmtId="0" fontId="30" fillId="0" borderId="1" xfId="0" applyFont="1" applyBorder="1" applyAlignment="1" applyProtection="1">
      <alignment wrapText="1"/>
    </xf>
    <xf numFmtId="164" fontId="0" fillId="0" borderId="1" xfId="0" applyNumberFormat="1" applyBorder="1" applyAlignment="1" applyProtection="1"/>
    <xf numFmtId="0" fontId="30" fillId="0" borderId="0" xfId="0" applyFont="1" applyBorder="1" applyAlignment="1" applyProtection="1">
      <alignment wrapText="1"/>
    </xf>
    <xf numFmtId="164" fontId="0" fillId="0" borderId="0" xfId="0" applyNumberFormat="1" applyFont="1" applyAlignment="1" applyProtection="1">
      <alignment horizontal="left"/>
    </xf>
    <xf numFmtId="164" fontId="0" fillId="0" borderId="1" xfId="0" applyNumberFormat="1" applyFont="1" applyBorder="1" applyAlignment="1" applyProtection="1">
      <alignment wrapText="1"/>
    </xf>
    <xf numFmtId="0" fontId="0" fillId="0" borderId="0" xfId="0" applyFont="1" applyBorder="1" applyAlignment="1" applyProtection="1">
      <alignment vertical="top"/>
    </xf>
    <xf numFmtId="0" fontId="13" fillId="0" borderId="0" xfId="0" applyFont="1" applyBorder="1" applyAlignment="1" applyProtection="1">
      <alignment vertical="top"/>
    </xf>
    <xf numFmtId="0" fontId="0" fillId="0" borderId="0" xfId="0" applyFont="1" applyBorder="1" applyAlignment="1" applyProtection="1">
      <alignment vertical="top" wrapText="1"/>
    </xf>
    <xf numFmtId="0" fontId="10" fillId="16" borderId="1" xfId="0" applyFont="1" applyFill="1" applyBorder="1" applyAlignment="1" applyProtection="1">
      <alignment horizontal="center" vertical="center" wrapText="1"/>
    </xf>
    <xf numFmtId="0" fontId="0" fillId="7" borderId="1" xfId="0" applyFont="1" applyFill="1" applyBorder="1" applyAlignment="1" applyProtection="1">
      <alignment vertical="top" wrapText="1"/>
    </xf>
    <xf numFmtId="0" fontId="0" fillId="7" borderId="1" xfId="0" applyFont="1" applyFill="1" applyBorder="1" applyAlignment="1" applyProtection="1">
      <alignment wrapText="1"/>
    </xf>
    <xf numFmtId="0" fontId="12" fillId="16" borderId="1" xfId="0" applyFont="1" applyFill="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0" fillId="7" borderId="8" xfId="0" applyFont="1" applyFill="1" applyBorder="1" applyAlignment="1" applyProtection="1">
      <alignment horizontal="center" vertical="center"/>
    </xf>
    <xf numFmtId="0" fontId="0" fillId="7" borderId="1" xfId="0" applyFont="1" applyFill="1" applyBorder="1" applyAlignment="1" applyProtection="1">
      <alignment horizontal="center" vertical="center"/>
    </xf>
    <xf numFmtId="0" fontId="32" fillId="7" borderId="0" xfId="0" applyFont="1" applyFill="1" applyBorder="1" applyAlignment="1" applyProtection="1">
      <alignment horizontal="center" vertical="center" wrapText="1"/>
    </xf>
    <xf numFmtId="0" fontId="10" fillId="0" borderId="0" xfId="0" applyFont="1" applyAlignment="1" applyProtection="1">
      <alignment horizontal="center" vertical="center" wrapText="1"/>
    </xf>
    <xf numFmtId="0" fontId="10" fillId="17" borderId="1" xfId="0" applyFont="1" applyFill="1" applyBorder="1" applyAlignment="1" applyProtection="1">
      <alignment horizontal="center" vertical="center" wrapText="1"/>
    </xf>
    <xf numFmtId="0" fontId="0" fillId="7" borderId="9" xfId="0" applyFont="1" applyFill="1" applyBorder="1" applyAlignment="1" applyProtection="1">
      <alignment horizontal="left" vertical="top" wrapText="1"/>
    </xf>
    <xf numFmtId="0" fontId="0" fillId="7" borderId="10" xfId="0" applyFont="1" applyFill="1" applyBorder="1" applyAlignment="1" applyProtection="1">
      <alignment horizontal="left" vertical="top"/>
    </xf>
    <xf numFmtId="0" fontId="0" fillId="7" borderId="2" xfId="0" applyFont="1" applyFill="1" applyBorder="1" applyAlignment="1" applyProtection="1">
      <alignment vertical="top"/>
    </xf>
    <xf numFmtId="0" fontId="33" fillId="7" borderId="10" xfId="0" applyFont="1" applyFill="1" applyBorder="1" applyAlignment="1" applyProtection="1">
      <alignment horizontal="center" vertical="top"/>
    </xf>
    <xf numFmtId="0" fontId="0" fillId="7" borderId="10" xfId="0" applyFont="1" applyFill="1" applyBorder="1" applyAlignment="1" applyProtection="1">
      <alignment horizontal="left" vertical="top" wrapText="1"/>
    </xf>
    <xf numFmtId="0" fontId="23" fillId="7" borderId="0" xfId="0" applyFont="1" applyFill="1" applyAlignment="1" applyProtection="1">
      <alignment horizontal="left" vertical="top"/>
    </xf>
    <xf numFmtId="0" fontId="23" fillId="7" borderId="1" xfId="0" applyFont="1" applyFill="1" applyBorder="1" applyAlignment="1" applyProtection="1">
      <alignment horizontal="left" vertical="top"/>
    </xf>
    <xf numFmtId="0" fontId="12" fillId="7" borderId="2" xfId="0" applyFont="1" applyFill="1" applyBorder="1" applyAlignment="1" applyProtection="1">
      <alignment horizontal="left" vertical="top" wrapText="1"/>
    </xf>
    <xf numFmtId="0" fontId="12" fillId="7" borderId="2" xfId="0" applyFont="1" applyFill="1" applyBorder="1" applyAlignment="1" applyProtection="1">
      <alignment horizontal="center" vertical="top"/>
    </xf>
    <xf numFmtId="0" fontId="32" fillId="7" borderId="1" xfId="0" applyFont="1" applyFill="1" applyBorder="1" applyAlignment="1" applyProtection="1">
      <alignment horizontal="center"/>
    </xf>
    <xf numFmtId="0" fontId="10" fillId="18" borderId="1" xfId="0" applyFont="1" applyFill="1" applyBorder="1" applyAlignment="1" applyProtection="1">
      <alignment horizontal="center" vertical="center" wrapText="1"/>
    </xf>
    <xf numFmtId="0" fontId="32" fillId="7" borderId="1" xfId="0" applyFont="1" applyFill="1" applyBorder="1" applyAlignment="1" applyProtection="1">
      <alignment horizontal="center" wrapText="1"/>
    </xf>
    <xf numFmtId="0" fontId="32" fillId="7" borderId="1" xfId="0" applyFont="1" applyFill="1" applyBorder="1" applyAlignment="1" applyProtection="1">
      <alignment wrapText="1"/>
    </xf>
    <xf numFmtId="0" fontId="32" fillId="7" borderId="1" xfId="0" applyFont="1" applyFill="1" applyBorder="1" applyAlignment="1" applyProtection="1">
      <alignment wrapText="1"/>
    </xf>
    <xf numFmtId="0" fontId="34" fillId="7" borderId="1" xfId="0" applyFont="1" applyFill="1" applyBorder="1" applyAlignment="1" applyProtection="1">
      <alignment horizontal="center" vertical="top" wrapText="1"/>
    </xf>
    <xf numFmtId="0" fontId="35" fillId="7" borderId="1" xfId="0" applyFont="1" applyFill="1" applyBorder="1" applyAlignment="1" applyProtection="1">
      <alignment wrapText="1"/>
    </xf>
    <xf numFmtId="0" fontId="36" fillId="7" borderId="1" xfId="0" applyFont="1" applyFill="1" applyBorder="1" applyAlignment="1" applyProtection="1">
      <alignment wrapText="1"/>
    </xf>
    <xf numFmtId="0" fontId="37" fillId="7" borderId="1" xfId="0" applyFont="1" applyFill="1" applyBorder="1" applyAlignment="1" applyProtection="1">
      <alignment horizontal="center"/>
    </xf>
    <xf numFmtId="0" fontId="35" fillId="0" borderId="0" xfId="0" applyFont="1" applyAlignment="1" applyProtection="1">
      <alignment wrapText="1"/>
    </xf>
    <xf numFmtId="0" fontId="35" fillId="4" borderId="0" xfId="0" applyFont="1" applyFill="1" applyAlignment="1" applyProtection="1">
      <alignment wrapText="1"/>
    </xf>
    <xf numFmtId="0" fontId="37" fillId="0" borderId="1" xfId="0" applyFont="1" applyBorder="1" applyAlignment="1" applyProtection="1">
      <alignment horizontal="center" vertical="top"/>
    </xf>
    <xf numFmtId="0" fontId="38" fillId="7" borderId="1" xfId="0" applyFont="1" applyFill="1" applyBorder="1" applyAlignment="1" applyProtection="1">
      <alignment vertical="top" wrapText="1"/>
    </xf>
    <xf numFmtId="0" fontId="38" fillId="7" borderId="1" xfId="0" applyFont="1" applyFill="1" applyBorder="1" applyAlignment="1" applyProtection="1">
      <alignment horizontal="center" vertical="center" wrapText="1"/>
    </xf>
    <xf numFmtId="0" fontId="38" fillId="0" borderId="1" xfId="0" applyFont="1" applyBorder="1" applyAlignment="1" applyProtection="1">
      <alignment vertical="top" wrapText="1"/>
    </xf>
    <xf numFmtId="0" fontId="38" fillId="0" borderId="0" xfId="0" applyFont="1" applyAlignment="1" applyProtection="1">
      <alignment horizontal="center" vertical="center" wrapText="1"/>
    </xf>
    <xf numFmtId="0" fontId="32" fillId="4" borderId="0" xfId="0" applyFont="1" applyFill="1" applyAlignment="1" applyProtection="1">
      <alignment horizontal="center"/>
    </xf>
    <xf numFmtId="0" fontId="0" fillId="18" borderId="1" xfId="0" applyFont="1" applyFill="1" applyBorder="1" applyAlignment="1" applyProtection="1">
      <alignment horizontal="center" vertical="center" wrapText="1"/>
    </xf>
    <xf numFmtId="0" fontId="12" fillId="7" borderId="10" xfId="0" applyFont="1" applyFill="1" applyBorder="1" applyAlignment="1" applyProtection="1">
      <alignment horizontal="center" vertical="center" wrapText="1"/>
    </xf>
    <xf numFmtId="0" fontId="10" fillId="19" borderId="1" xfId="0" applyFont="1" applyFill="1" applyBorder="1" applyAlignment="1" applyProtection="1">
      <alignment horizontal="center" vertical="center" wrapText="1"/>
    </xf>
    <xf numFmtId="0" fontId="39" fillId="7" borderId="0" xfId="0" applyFont="1" applyFill="1" applyBorder="1" applyAlignment="1" applyProtection="1">
      <alignment horizontal="center" vertical="center" wrapText="1"/>
    </xf>
    <xf numFmtId="0" fontId="27" fillId="4" borderId="1" xfId="0" applyFont="1" applyFill="1" applyBorder="1" applyAlignment="1" applyProtection="1">
      <alignment horizontal="left" wrapText="1"/>
    </xf>
    <xf numFmtId="0" fontId="27" fillId="4" borderId="0" xfId="0" applyFont="1" applyFill="1" applyAlignment="1" applyProtection="1">
      <alignment horizontal="left" wrapText="1"/>
    </xf>
    <xf numFmtId="0" fontId="39" fillId="7" borderId="0" xfId="0" applyFont="1" applyFill="1" applyBorder="1" applyAlignment="1" applyProtection="1">
      <alignment horizontal="center" vertical="center"/>
    </xf>
    <xf numFmtId="0" fontId="39" fillId="7" borderId="0" xfId="0" applyFont="1" applyFill="1" applyBorder="1" applyAlignment="1" applyProtection="1">
      <alignment horizontal="center" vertical="top" wrapText="1"/>
    </xf>
    <xf numFmtId="0" fontId="40" fillId="7" borderId="0" xfId="0" applyFont="1" applyFill="1" applyBorder="1" applyAlignment="1" applyProtection="1">
      <alignment horizontal="left" vertical="center" wrapText="1"/>
    </xf>
    <xf numFmtId="0" fontId="41" fillId="7" borderId="1" xfId="0" applyFont="1" applyFill="1" applyBorder="1" applyAlignment="1" applyProtection="1">
      <alignment horizontal="left" vertical="center" wrapText="1"/>
    </xf>
    <xf numFmtId="0" fontId="42" fillId="4" borderId="0" xfId="0" applyFont="1" applyFill="1" applyAlignment="1" applyProtection="1">
      <alignment horizontal="left" wrapText="1"/>
    </xf>
    <xf numFmtId="0" fontId="10" fillId="6" borderId="8" xfId="0" applyFont="1" applyFill="1" applyBorder="1" applyAlignment="1" applyProtection="1">
      <alignment horizontal="center" vertical="center" wrapText="1"/>
    </xf>
    <xf numFmtId="0" fontId="0" fillId="0" borderId="0" xfId="0" applyFont="1" applyBorder="1" applyAlignment="1" applyProtection="1">
      <alignment horizontal="left" vertical="center" wrapText="1"/>
    </xf>
    <xf numFmtId="0" fontId="10" fillId="6" borderId="3" xfId="0" applyFont="1" applyFill="1" applyBorder="1" applyAlignment="1" applyProtection="1">
      <alignment horizontal="center" vertical="center" wrapText="1"/>
    </xf>
    <xf numFmtId="0" fontId="22" fillId="7" borderId="0" xfId="0" applyFont="1" applyFill="1" applyBorder="1" applyAlignment="1" applyProtection="1">
      <alignment horizontal="center" vertical="center" wrapText="1"/>
    </xf>
    <xf numFmtId="0" fontId="0" fillId="7" borderId="8" xfId="0" applyFont="1" applyFill="1" applyBorder="1" applyAlignment="1" applyProtection="1">
      <alignment horizontal="left" vertical="center" wrapText="1"/>
    </xf>
    <xf numFmtId="0" fontId="43" fillId="0" borderId="1" xfId="0" applyFont="1" applyBorder="1" applyAlignment="1" applyProtection="1">
      <alignment wrapText="1"/>
    </xf>
    <xf numFmtId="0" fontId="44" fillId="4" borderId="1" xfId="0" applyFont="1" applyFill="1" applyBorder="1" applyAlignment="1" applyProtection="1">
      <alignment horizontal="center" wrapText="1"/>
    </xf>
    <xf numFmtId="0" fontId="45" fillId="7" borderId="0" xfId="0" applyFont="1" applyFill="1" applyBorder="1" applyAlignment="1" applyProtection="1">
      <alignment horizontal="center" vertical="center" wrapText="1"/>
    </xf>
    <xf numFmtId="0" fontId="43" fillId="0" borderId="0" xfId="0" applyFont="1" applyAlignment="1" applyProtection="1">
      <alignment wrapText="1"/>
    </xf>
    <xf numFmtId="0" fontId="45" fillId="7" borderId="0" xfId="0" applyFont="1" applyFill="1" applyBorder="1" applyAlignment="1" applyProtection="1">
      <alignment horizontal="center" vertical="top" wrapText="1"/>
    </xf>
    <xf numFmtId="0" fontId="22" fillId="7" borderId="0" xfId="0" applyFont="1" applyFill="1" applyBorder="1" applyAlignment="1" applyProtection="1">
      <alignment horizontal="center" vertical="top" wrapText="1"/>
    </xf>
    <xf numFmtId="0" fontId="0" fillId="7" borderId="0" xfId="0" applyFill="1" applyBorder="1" applyAlignment="1" applyProtection="1">
      <alignment wrapText="1"/>
    </xf>
    <xf numFmtId="0" fontId="45" fillId="12" borderId="1" xfId="0" applyFont="1" applyFill="1" applyBorder="1" applyAlignment="1" applyProtection="1">
      <alignment horizontal="center" vertical="center" wrapText="1"/>
    </xf>
    <xf numFmtId="0" fontId="22" fillId="12" borderId="1" xfId="0" applyFont="1" applyFill="1" applyBorder="1" applyAlignment="1" applyProtection="1">
      <alignment horizontal="center" vertical="center" wrapText="1"/>
    </xf>
    <xf numFmtId="0" fontId="0" fillId="12" borderId="1" xfId="0" applyFill="1" applyBorder="1" applyAlignment="1" applyProtection="1">
      <alignment wrapText="1"/>
    </xf>
    <xf numFmtId="0" fontId="46" fillId="7" borderId="0" xfId="0" applyFont="1" applyFill="1" applyBorder="1" applyAlignment="1" applyProtection="1">
      <alignment horizontal="center" vertical="center" wrapText="1"/>
    </xf>
    <xf numFmtId="167" fontId="46" fillId="7" borderId="0" xfId="0" applyNumberFormat="1" applyFont="1" applyFill="1" applyBorder="1" applyAlignment="1" applyProtection="1">
      <alignment horizontal="center" vertical="center"/>
    </xf>
    <xf numFmtId="0" fontId="46" fillId="7" borderId="0" xfId="0" applyFont="1" applyFill="1" applyBorder="1" applyAlignment="1" applyProtection="1">
      <alignment horizontal="center" vertical="center"/>
    </xf>
    <xf numFmtId="167" fontId="12" fillId="7" borderId="1" xfId="0" applyNumberFormat="1" applyFont="1" applyFill="1" applyBorder="1" applyAlignment="1" applyProtection="1">
      <alignment horizontal="center" vertical="center" wrapText="1"/>
    </xf>
    <xf numFmtId="168" fontId="12" fillId="7" borderId="1" xfId="0" applyNumberFormat="1" applyFont="1" applyFill="1" applyBorder="1" applyAlignment="1" applyProtection="1">
      <alignment horizontal="center" vertical="center" wrapText="1"/>
    </xf>
    <xf numFmtId="169" fontId="12" fillId="7" borderId="1" xfId="0" applyNumberFormat="1" applyFont="1" applyFill="1" applyBorder="1" applyAlignment="1" applyProtection="1">
      <alignment horizontal="center" vertical="center" wrapText="1"/>
    </xf>
    <xf numFmtId="0" fontId="40" fillId="7" borderId="0" xfId="0" applyFont="1" applyFill="1" applyBorder="1" applyAlignment="1" applyProtection="1">
      <alignment horizontal="center" vertical="center" wrapText="1"/>
    </xf>
    <xf numFmtId="164" fontId="40" fillId="7" borderId="0" xfId="0" applyNumberFormat="1" applyFont="1" applyFill="1" applyBorder="1" applyAlignment="1" applyProtection="1">
      <alignment horizontal="center" vertical="center" wrapText="1"/>
    </xf>
    <xf numFmtId="2" fontId="21" fillId="7" borderId="1" xfId="0" applyNumberFormat="1" applyFont="1" applyFill="1" applyBorder="1" applyAlignment="1" applyProtection="1">
      <alignment horizontal="center" vertical="center" wrapText="1"/>
    </xf>
    <xf numFmtId="164" fontId="46" fillId="7" borderId="0" xfId="0" applyNumberFormat="1" applyFont="1" applyFill="1" applyBorder="1" applyAlignment="1" applyProtection="1">
      <alignment horizontal="center" vertical="center" wrapText="1"/>
    </xf>
    <xf numFmtId="0" fontId="46" fillId="12" borderId="0" xfId="0" applyFont="1" applyFill="1" applyBorder="1" applyAlignment="1" applyProtection="1">
      <alignment horizontal="center" vertical="center"/>
    </xf>
    <xf numFmtId="168" fontId="46" fillId="7" borderId="0" xfId="0" applyNumberFormat="1" applyFont="1" applyFill="1" applyBorder="1" applyAlignment="1" applyProtection="1">
      <alignment horizontal="center" vertical="center" wrapText="1"/>
    </xf>
    <xf numFmtId="164" fontId="46" fillId="7" borderId="0" xfId="0" applyNumberFormat="1" applyFont="1" applyFill="1" applyBorder="1" applyAlignment="1" applyProtection="1">
      <alignment horizontal="center" vertical="center"/>
    </xf>
    <xf numFmtId="167" fontId="46" fillId="7" borderId="0" xfId="0" applyNumberFormat="1" applyFont="1" applyFill="1" applyBorder="1" applyAlignment="1" applyProtection="1">
      <alignment horizontal="center" vertical="center" wrapText="1"/>
    </xf>
    <xf numFmtId="0" fontId="22" fillId="7" borderId="1" xfId="0" applyFont="1" applyFill="1" applyBorder="1" applyAlignment="1" applyProtection="1">
      <alignment horizontal="center" vertical="center" wrapText="1"/>
    </xf>
    <xf numFmtId="0" fontId="10" fillId="11" borderId="3" xfId="0" applyFont="1" applyFill="1" applyBorder="1" applyAlignment="1" applyProtection="1">
      <alignment horizontal="center" vertical="center"/>
    </xf>
    <xf numFmtId="0" fontId="47" fillId="0" borderId="0" xfId="0" applyFont="1" applyAlignment="1" applyProtection="1">
      <alignment horizontal="justify" wrapText="1"/>
    </xf>
    <xf numFmtId="168" fontId="46" fillId="7" borderId="0" xfId="0" applyNumberFormat="1" applyFont="1" applyFill="1" applyBorder="1" applyAlignment="1" applyProtection="1">
      <alignment horizontal="center" vertical="center"/>
    </xf>
    <xf numFmtId="0" fontId="48" fillId="7" borderId="0" xfId="0" applyFont="1" applyFill="1" applyBorder="1" applyAlignment="1" applyProtection="1">
      <alignment horizontal="left" vertical="center" wrapText="1"/>
    </xf>
    <xf numFmtId="164" fontId="48" fillId="7" borderId="0" xfId="0" applyNumberFormat="1" applyFont="1" applyFill="1" applyBorder="1" applyAlignment="1" applyProtection="1">
      <alignment horizontal="center" vertical="center" wrapText="1"/>
    </xf>
    <xf numFmtId="0" fontId="48" fillId="7" borderId="0" xfId="0" applyFont="1" applyFill="1" applyBorder="1" applyAlignment="1" applyProtection="1">
      <alignment horizontal="left" vertical="top" wrapText="1"/>
    </xf>
    <xf numFmtId="0" fontId="48" fillId="7" borderId="0" xfId="0" applyFont="1" applyFill="1" applyBorder="1" applyAlignment="1" applyProtection="1">
      <alignment horizontal="right" vertical="center"/>
    </xf>
    <xf numFmtId="0" fontId="0" fillId="7" borderId="0" xfId="0" applyFont="1" applyFill="1" applyBorder="1" applyAlignment="1" applyProtection="1">
      <alignment vertical="top"/>
    </xf>
    <xf numFmtId="0" fontId="0" fillId="7" borderId="0" xfId="0" applyFont="1" applyFill="1" applyBorder="1" applyAlignment="1" applyProtection="1">
      <alignment vertical="top" wrapText="1"/>
    </xf>
    <xf numFmtId="0" fontId="46" fillId="17" borderId="3" xfId="0" applyFont="1" applyFill="1" applyBorder="1" applyAlignment="1" applyProtection="1">
      <alignment horizontal="center" vertical="center" wrapText="1"/>
    </xf>
    <xf numFmtId="0" fontId="46" fillId="17" borderId="0" xfId="0" applyFont="1" applyFill="1" applyAlignment="1" applyProtection="1">
      <alignment horizontal="left" vertical="center" wrapText="1"/>
    </xf>
    <xf numFmtId="0" fontId="46" fillId="17" borderId="3" xfId="0" applyFont="1" applyFill="1" applyBorder="1" applyAlignment="1" applyProtection="1">
      <alignment horizontal="center" vertical="center"/>
    </xf>
    <xf numFmtId="0" fontId="32" fillId="20" borderId="1" xfId="0" applyFont="1" applyFill="1" applyBorder="1" applyAlignment="1" applyProtection="1">
      <alignment horizontal="center" wrapText="1"/>
    </xf>
    <xf numFmtId="0" fontId="32" fillId="20" borderId="1" xfId="0" applyFont="1" applyFill="1" applyBorder="1" applyAlignment="1" applyProtection="1">
      <alignment horizontal="center"/>
    </xf>
    <xf numFmtId="0" fontId="0" fillId="20" borderId="1" xfId="0" applyFont="1" applyFill="1" applyBorder="1" applyAlignment="1" applyProtection="1">
      <alignment horizontal="center" vertical="top" wrapText="1"/>
    </xf>
    <xf numFmtId="164" fontId="32" fillId="20" borderId="1" xfId="0" applyNumberFormat="1" applyFont="1" applyFill="1" applyBorder="1" applyAlignment="1" applyProtection="1">
      <alignment horizontal="center" vertical="top" wrapText="1"/>
    </xf>
    <xf numFmtId="0" fontId="32" fillId="20" borderId="1" xfId="0" applyFont="1" applyFill="1" applyBorder="1" applyAlignment="1" applyProtection="1">
      <alignment horizontal="center" vertical="top" wrapText="1"/>
    </xf>
    <xf numFmtId="0" fontId="32" fillId="20" borderId="1" xfId="0" applyFont="1" applyFill="1" applyBorder="1" applyAlignment="1" applyProtection="1">
      <alignment horizontal="center" vertical="top"/>
    </xf>
    <xf numFmtId="0" fontId="43" fillId="20" borderId="1" xfId="0" applyFont="1" applyFill="1" applyBorder="1" applyAlignment="1" applyProtection="1">
      <alignment horizontal="center" vertical="top" wrapText="1"/>
    </xf>
    <xf numFmtId="0" fontId="38" fillId="7" borderId="0" xfId="0" applyFont="1" applyFill="1" applyAlignment="1" applyProtection="1">
      <alignment horizontal="center"/>
    </xf>
    <xf numFmtId="0" fontId="38" fillId="7" borderId="1" xfId="0" applyFont="1" applyFill="1" applyBorder="1" applyAlignment="1" applyProtection="1">
      <alignment horizontal="center"/>
    </xf>
    <xf numFmtId="0" fontId="38" fillId="7" borderId="2" xfId="0" applyFont="1" applyFill="1" applyBorder="1" applyAlignment="1" applyProtection="1"/>
    <xf numFmtId="0" fontId="38" fillId="7" borderId="2" xfId="0" applyFont="1" applyFill="1" applyBorder="1" applyAlignment="1" applyProtection="1">
      <alignment horizontal="center"/>
    </xf>
    <xf numFmtId="0" fontId="0" fillId="7" borderId="0" xfId="0" applyFont="1" applyFill="1" applyBorder="1" applyAlignment="1" applyProtection="1">
      <alignment horizontal="left"/>
    </xf>
    <xf numFmtId="0" fontId="0" fillId="7" borderId="0" xfId="0" applyFill="1" applyBorder="1" applyAlignment="1" applyProtection="1">
      <alignment horizontal="center" vertical="center"/>
    </xf>
    <xf numFmtId="0" fontId="0" fillId="7" borderId="0" xfId="0" applyFont="1" applyFill="1" applyBorder="1" applyAlignment="1" applyProtection="1">
      <alignment horizontal="left" vertical="center"/>
    </xf>
    <xf numFmtId="0" fontId="0" fillId="7" borderId="0" xfId="0" applyFont="1" applyFill="1" applyBorder="1" applyAlignment="1" applyProtection="1">
      <alignment horizontal="center" vertical="center"/>
    </xf>
    <xf numFmtId="4" fontId="12" fillId="7" borderId="1" xfId="0" applyNumberFormat="1" applyFont="1" applyFill="1" applyBorder="1" applyAlignment="1" applyProtection="1">
      <alignment horizontal="center" vertical="center" wrapText="1"/>
    </xf>
    <xf numFmtId="3" fontId="0" fillId="7" borderId="1" xfId="0" applyNumberFormat="1" applyFont="1" applyFill="1" applyBorder="1" applyAlignment="1" applyProtection="1">
      <alignment horizontal="center" vertical="center" wrapText="1"/>
    </xf>
    <xf numFmtId="0" fontId="0" fillId="20" borderId="0" xfId="0" applyFont="1" applyFill="1" applyBorder="1" applyAlignment="1" applyProtection="1">
      <alignment wrapText="1"/>
    </xf>
    <xf numFmtId="164" fontId="0" fillId="20" borderId="0" xfId="0" applyNumberFormat="1" applyFill="1" applyBorder="1" applyAlignment="1" applyProtection="1"/>
    <xf numFmtId="0" fontId="0" fillId="20" borderId="0" xfId="0" applyFill="1" applyBorder="1" applyAlignment="1" applyProtection="1">
      <alignment horizontal="right"/>
    </xf>
    <xf numFmtId="0" fontId="0" fillId="0" borderId="0" xfId="0" applyAlignment="1" applyProtection="1"/>
    <xf numFmtId="0" fontId="30" fillId="20" borderId="0" xfId="0" applyFont="1" applyFill="1" applyBorder="1" applyAlignment="1" applyProtection="1">
      <alignment wrapText="1"/>
    </xf>
    <xf numFmtId="0" fontId="0" fillId="20" borderId="0" xfId="0" applyFont="1" applyFill="1" applyBorder="1" applyAlignment="1" applyProtection="1"/>
    <xf numFmtId="0" fontId="30" fillId="20" borderId="0" xfId="0" applyFont="1" applyFill="1" applyBorder="1" applyAlignment="1" applyProtection="1"/>
    <xf numFmtId="0" fontId="0" fillId="20" borderId="0" xfId="0" applyFont="1" applyFill="1" applyBorder="1" applyAlignment="1" applyProtection="1">
      <alignment horizontal="right"/>
    </xf>
    <xf numFmtId="0" fontId="0" fillId="20" borderId="0" xfId="0" applyFill="1" applyAlignment="1" applyProtection="1">
      <alignment horizontal="right"/>
    </xf>
    <xf numFmtId="0" fontId="49" fillId="20" borderId="0" xfId="0" applyFont="1" applyFill="1" applyAlignment="1" applyProtection="1"/>
    <xf numFmtId="2" fontId="21" fillId="7" borderId="0" xfId="0" applyNumberFormat="1" applyFont="1" applyFill="1" applyBorder="1" applyAlignment="1" applyProtection="1">
      <alignment horizontal="center" vertical="center"/>
    </xf>
    <xf numFmtId="0" fontId="0" fillId="20" borderId="0" xfId="0" applyFont="1" applyFill="1" applyBorder="1" applyAlignment="1" applyProtection="1">
      <alignment horizontal="center"/>
    </xf>
    <xf numFmtId="0" fontId="0" fillId="12" borderId="0" xfId="0" applyFont="1" applyFill="1" applyBorder="1" applyAlignment="1" applyProtection="1">
      <alignment horizontal="center" vertical="center"/>
    </xf>
    <xf numFmtId="0" fontId="0" fillId="20" borderId="0" xfId="0" applyFont="1" applyFill="1" applyBorder="1" applyAlignment="1" applyProtection="1">
      <alignment horizontal="center" vertical="center"/>
    </xf>
    <xf numFmtId="164" fontId="0" fillId="20" borderId="0" xfId="0" applyNumberFormat="1" applyFill="1" applyBorder="1" applyAlignment="1" applyProtection="1">
      <alignment vertical="center"/>
    </xf>
    <xf numFmtId="0" fontId="0" fillId="20" borderId="0" xfId="0" applyFont="1" applyFill="1" applyBorder="1" applyAlignment="1" applyProtection="1">
      <alignment vertical="center" wrapText="1"/>
    </xf>
    <xf numFmtId="0" fontId="0" fillId="20" borderId="0" xfId="0" applyFont="1" applyFill="1" applyBorder="1" applyAlignment="1" applyProtection="1">
      <alignment vertical="center"/>
    </xf>
    <xf numFmtId="0" fontId="46" fillId="20" borderId="0" xfId="0" applyFont="1" applyFill="1" applyBorder="1" applyAlignment="1" applyProtection="1">
      <alignment horizontal="center" vertical="center"/>
    </xf>
    <xf numFmtId="0" fontId="0" fillId="20" borderId="0" xfId="0" applyFill="1" applyBorder="1" applyAlignment="1" applyProtection="1">
      <alignment horizontal="center" vertical="center"/>
    </xf>
    <xf numFmtId="0" fontId="0" fillId="20" borderId="0" xfId="0" applyFill="1" applyBorder="1" applyAlignment="1" applyProtection="1"/>
    <xf numFmtId="0" fontId="0" fillId="20" borderId="0" xfId="0" applyFont="1" applyFill="1" applyBorder="1" applyAlignment="1" applyProtection="1">
      <alignment horizontal="center" vertical="center" wrapText="1"/>
    </xf>
    <xf numFmtId="0" fontId="0" fillId="7" borderId="0" xfId="0" applyFill="1" applyBorder="1" applyAlignment="1" applyProtection="1">
      <alignment wrapText="1"/>
    </xf>
    <xf numFmtId="170" fontId="0" fillId="7" borderId="0" xfId="0" applyNumberFormat="1" applyFont="1" applyFill="1" applyBorder="1" applyAlignment="1" applyProtection="1">
      <alignment horizontal="center" vertical="center" wrapText="1"/>
    </xf>
    <xf numFmtId="0" fontId="50" fillId="21" borderId="0" xfId="0" applyFont="1" applyFill="1" applyBorder="1" applyAlignment="1" applyProtection="1">
      <alignment horizontal="left" vertical="top" wrapText="1"/>
    </xf>
    <xf numFmtId="170" fontId="0" fillId="7" borderId="0" xfId="0" applyNumberFormat="1" applyFont="1" applyFill="1" applyBorder="1" applyAlignment="1" applyProtection="1">
      <alignment horizontal="center" vertical="center"/>
    </xf>
    <xf numFmtId="0" fontId="50" fillId="21" borderId="0" xfId="0" applyFont="1" applyFill="1" applyBorder="1" applyAlignment="1" applyProtection="1">
      <alignment horizontal="left" vertical="top"/>
    </xf>
    <xf numFmtId="0" fontId="20" fillId="15" borderId="0" xfId="0" applyFont="1" applyFill="1" applyBorder="1" applyAlignment="1" applyProtection="1"/>
    <xf numFmtId="0" fontId="0" fillId="7" borderId="0" xfId="0" applyFont="1" applyFill="1" applyBorder="1" applyAlignment="1" applyProtection="1">
      <alignment horizontal="center" vertical="center" wrapText="1"/>
    </xf>
    <xf numFmtId="0" fontId="0" fillId="15" borderId="0" xfId="0" applyFont="1" applyFill="1" applyBorder="1" applyAlignment="1" applyProtection="1"/>
    <xf numFmtId="164" fontId="0" fillId="20" borderId="0" xfId="0" applyNumberFormat="1" applyFill="1" applyBorder="1" applyAlignment="1" applyProtection="1">
      <alignment horizontal="right" wrapText="1"/>
    </xf>
    <xf numFmtId="0" fontId="0" fillId="20" borderId="0" xfId="0" applyFont="1" applyFill="1" applyBorder="1" applyAlignment="1" applyProtection="1">
      <alignment horizontal="right" wrapText="1"/>
    </xf>
    <xf numFmtId="0" fontId="0" fillId="0" borderId="0" xfId="0" applyFont="1" applyBorder="1" applyAlignment="1" applyProtection="1"/>
    <xf numFmtId="0" fontId="30" fillId="20" borderId="0" xfId="0" applyFont="1" applyFill="1" applyAlignment="1" applyProtection="1">
      <alignment horizontal="right" wrapText="1"/>
    </xf>
    <xf numFmtId="0" fontId="30" fillId="20" borderId="0" xfId="0" applyFont="1" applyFill="1" applyBorder="1" applyAlignment="1" applyProtection="1">
      <alignment horizontal="right" wrapText="1"/>
    </xf>
    <xf numFmtId="0" fontId="51" fillId="20" borderId="0" xfId="0" applyFont="1" applyFill="1" applyBorder="1" applyAlignment="1" applyProtection="1">
      <alignment horizontal="right" wrapText="1"/>
    </xf>
    <xf numFmtId="0" fontId="0" fillId="20" borderId="0" xfId="0" applyFont="1" applyFill="1" applyAlignment="1" applyProtection="1">
      <alignment horizontal="right" wrapText="1"/>
    </xf>
    <xf numFmtId="0" fontId="0" fillId="20" borderId="0" xfId="0" applyFont="1" applyFill="1" applyBorder="1" applyAlignment="1" applyProtection="1">
      <alignment horizontal="right" vertical="center" wrapText="1"/>
    </xf>
    <xf numFmtId="0" fontId="51" fillId="20" borderId="0" xfId="0" applyFont="1" applyFill="1" applyBorder="1" applyAlignment="1" applyProtection="1">
      <alignment horizontal="left"/>
    </xf>
    <xf numFmtId="171" fontId="0" fillId="20" borderId="0" xfId="0" applyNumberFormat="1" applyFill="1" applyBorder="1" applyAlignment="1" applyProtection="1"/>
    <xf numFmtId="0" fontId="0" fillId="7" borderId="0" xfId="0" applyFill="1" applyBorder="1" applyAlignment="1" applyProtection="1"/>
    <xf numFmtId="0" fontId="0" fillId="7" borderId="0" xfId="0" applyFill="1" applyBorder="1" applyAlignment="1" applyProtection="1"/>
    <xf numFmtId="0" fontId="50" fillId="21" borderId="0" xfId="0" applyFont="1" applyFill="1" applyAlignment="1" applyProtection="1">
      <alignment horizontal="center" vertical="top" wrapText="1"/>
    </xf>
    <xf numFmtId="164" fontId="0" fillId="7" borderId="0" xfId="0" applyNumberFormat="1" applyFont="1" applyFill="1" applyBorder="1" applyAlignment="1" applyProtection="1">
      <alignment horizontal="center" vertical="center"/>
    </xf>
    <xf numFmtId="0" fontId="30" fillId="21" borderId="0" xfId="0" applyFont="1" applyFill="1" applyAlignment="1" applyProtection="1">
      <alignment horizontal="center" vertical="top" wrapText="1"/>
    </xf>
    <xf numFmtId="0" fontId="30" fillId="7" borderId="0" xfId="0" applyFont="1" applyFill="1" applyBorder="1" applyAlignment="1" applyProtection="1">
      <alignment horizontal="center" vertical="center" wrapText="1"/>
    </xf>
    <xf numFmtId="0" fontId="30" fillId="0" borderId="0" xfId="0" applyFont="1" applyAlignment="1" applyProtection="1">
      <alignment wrapText="1"/>
    </xf>
    <xf numFmtId="0" fontId="50" fillId="21" borderId="0" xfId="0" applyFont="1" applyFill="1" applyAlignment="1" applyProtection="1">
      <alignment horizontal="center" vertical="top"/>
    </xf>
    <xf numFmtId="0" fontId="29" fillId="20" borderId="0" xfId="0" applyFont="1" applyFill="1" applyBorder="1" applyAlignment="1" applyProtection="1">
      <alignment wrapText="1"/>
    </xf>
    <xf numFmtId="164" fontId="52" fillId="20" borderId="0" xfId="0" applyNumberFormat="1" applyFont="1" applyFill="1" applyBorder="1" applyAlignment="1" applyProtection="1">
      <alignment horizontal="right" wrapText="1"/>
    </xf>
    <xf numFmtId="0" fontId="22" fillId="20" borderId="0" xfId="0" applyFont="1" applyFill="1" applyBorder="1" applyAlignment="1" applyProtection="1">
      <alignment wrapText="1"/>
    </xf>
    <xf numFmtId="0" fontId="27" fillId="20" borderId="0" xfId="0" applyFont="1" applyFill="1" applyAlignment="1" applyProtection="1">
      <alignment horizontal="left" wrapText="1"/>
    </xf>
    <xf numFmtId="0" fontId="41" fillId="20" borderId="0" xfId="0" applyFont="1" applyFill="1" applyAlignment="1" applyProtection="1">
      <alignment horizontal="left" wrapText="1"/>
    </xf>
    <xf numFmtId="0" fontId="53" fillId="20" borderId="0" xfId="0" applyFont="1" applyFill="1" applyAlignment="1" applyProtection="1">
      <alignment horizontal="left" wrapText="1"/>
    </xf>
    <xf numFmtId="0" fontId="54" fillId="20" borderId="0" xfId="0" applyFont="1" applyFill="1" applyBorder="1" applyAlignment="1" applyProtection="1">
      <alignment wrapText="1"/>
    </xf>
    <xf numFmtId="0" fontId="0" fillId="7" borderId="0" xfId="0" applyFont="1" applyFill="1" applyBorder="1" applyAlignment="1" applyProtection="1">
      <alignment wrapText="1"/>
    </xf>
    <xf numFmtId="0" fontId="52" fillId="20" borderId="0" xfId="0" applyFont="1" applyFill="1" applyBorder="1" applyAlignment="1" applyProtection="1">
      <alignment horizontal="right" wrapText="1"/>
    </xf>
    <xf numFmtId="0" fontId="27" fillId="20" borderId="0" xfId="0" applyFont="1" applyFill="1" applyBorder="1" applyAlignment="1" applyProtection="1">
      <alignment horizontal="left" wrapText="1"/>
    </xf>
    <xf numFmtId="0" fontId="55" fillId="20" borderId="0" xfId="0" applyFont="1" applyFill="1" applyBorder="1" applyAlignment="1" applyProtection="1">
      <alignment horizontal="left" wrapText="1"/>
    </xf>
    <xf numFmtId="0" fontId="0" fillId="20" borderId="0" xfId="0" applyFont="1" applyFill="1" applyAlignment="1" applyProtection="1">
      <alignment wrapText="1"/>
    </xf>
    <xf numFmtId="0" fontId="56" fillId="20" borderId="0" xfId="0" applyFont="1" applyFill="1" applyBorder="1" applyAlignment="1" applyProtection="1">
      <alignment horizontal="right" wrapText="1"/>
    </xf>
    <xf numFmtId="0" fontId="10" fillId="16" borderId="0" xfId="0" applyFont="1" applyFill="1" applyBorder="1" applyAlignment="1" applyProtection="1">
      <alignment horizontal="center" vertical="center" wrapText="1"/>
    </xf>
    <xf numFmtId="0" fontId="10" fillId="16" borderId="0" xfId="0" applyFont="1" applyFill="1" applyBorder="1" applyAlignment="1" applyProtection="1">
      <alignment horizontal="center" vertical="center"/>
    </xf>
    <xf numFmtId="164" fontId="0" fillId="7" borderId="0" xfId="0" applyNumberFormat="1" applyFont="1" applyFill="1" applyBorder="1" applyAlignment="1" applyProtection="1">
      <alignment horizontal="right" vertical="center"/>
    </xf>
    <xf numFmtId="0" fontId="0" fillId="7" borderId="0" xfId="0" applyFont="1" applyFill="1" applyBorder="1" applyAlignment="1" applyProtection="1">
      <alignment horizontal="right" vertical="center"/>
    </xf>
    <xf numFmtId="0" fontId="0" fillId="16" borderId="0" xfId="0" applyFont="1" applyFill="1" applyBorder="1" applyAlignment="1" applyProtection="1">
      <alignment horizontal="center" vertical="center"/>
    </xf>
    <xf numFmtId="0" fontId="57" fillId="16" borderId="0" xfId="0" applyFont="1" applyFill="1" applyBorder="1" applyAlignment="1" applyProtection="1">
      <alignment horizontal="center" vertical="center"/>
    </xf>
    <xf numFmtId="0" fontId="0" fillId="0" borderId="0" xfId="0" applyFont="1" applyBorder="1" applyAlignment="1" applyProtection="1">
      <alignment horizontal="center" vertical="center"/>
    </xf>
    <xf numFmtId="0" fontId="0" fillId="0" borderId="0" xfId="0" applyFont="1" applyAlignment="1" applyProtection="1">
      <alignment horizontal="center" vertical="center"/>
    </xf>
    <xf numFmtId="0" fontId="32" fillId="7" borderId="0" xfId="0" applyFont="1" applyFill="1" applyBorder="1" applyAlignment="1" applyProtection="1">
      <alignment horizontal="center" vertical="center"/>
    </xf>
    <xf numFmtId="0" fontId="10" fillId="0" borderId="0" xfId="0" applyFont="1" applyAlignment="1" applyProtection="1">
      <alignment horizontal="center" vertical="center"/>
    </xf>
    <xf numFmtId="0" fontId="10" fillId="17" borderId="0" xfId="0" applyFont="1" applyFill="1" applyBorder="1" applyAlignment="1" applyProtection="1">
      <alignment horizontal="center" vertical="center"/>
    </xf>
    <xf numFmtId="0" fontId="10" fillId="17" borderId="0" xfId="0" applyFont="1" applyFill="1" applyBorder="1" applyAlignment="1" applyProtection="1">
      <alignment horizontal="center" vertical="center" wrapText="1"/>
    </xf>
    <xf numFmtId="0" fontId="32" fillId="17" borderId="0" xfId="0" applyFont="1" applyFill="1" applyBorder="1" applyAlignment="1" applyProtection="1">
      <alignment horizontal="center"/>
    </xf>
    <xf numFmtId="0" fontId="10" fillId="18" borderId="0" xfId="0" applyFont="1" applyFill="1" applyBorder="1" applyAlignment="1" applyProtection="1">
      <alignment horizontal="center" vertical="center"/>
    </xf>
    <xf numFmtId="0" fontId="10" fillId="18" borderId="0" xfId="0" applyFont="1" applyFill="1" applyBorder="1" applyAlignment="1" applyProtection="1">
      <alignment horizontal="center" vertical="center" wrapText="1"/>
    </xf>
    <xf numFmtId="0" fontId="32" fillId="18" borderId="0" xfId="0" applyFont="1" applyFill="1" applyBorder="1" applyAlignment="1" applyProtection="1">
      <alignment horizontal="center"/>
    </xf>
    <xf numFmtId="0" fontId="0" fillId="0" borderId="0" xfId="0" applyFont="1" applyAlignment="1" applyProtection="1">
      <alignment horizontal="center" vertical="center" wrapText="1"/>
    </xf>
    <xf numFmtId="0" fontId="32" fillId="18" borderId="0" xfId="0" applyFont="1" applyFill="1" applyBorder="1" applyAlignment="1" applyProtection="1">
      <alignment horizontal="center" wrapText="1"/>
    </xf>
    <xf numFmtId="0" fontId="58" fillId="18" borderId="0" xfId="0" applyFont="1" applyFill="1" applyBorder="1" applyAlignment="1" applyProtection="1"/>
    <xf numFmtId="0" fontId="59" fillId="18" borderId="0" xfId="0" applyFont="1" applyFill="1" applyBorder="1" applyAlignment="1" applyProtection="1"/>
    <xf numFmtId="0" fontId="60" fillId="18" borderId="0" xfId="0" applyFont="1" applyFill="1" applyBorder="1" applyAlignment="1" applyProtection="1">
      <alignment horizontal="center"/>
    </xf>
    <xf numFmtId="0" fontId="58" fillId="0" borderId="0" xfId="0" applyFont="1" applyAlignment="1" applyProtection="1"/>
    <xf numFmtId="0" fontId="58" fillId="4" borderId="0" xfId="0" applyFont="1" applyFill="1" applyAlignment="1" applyProtection="1"/>
    <xf numFmtId="0" fontId="60" fillId="0" borderId="0" xfId="0" applyFont="1" applyBorder="1" applyAlignment="1" applyProtection="1">
      <alignment horizontal="center" vertical="top"/>
    </xf>
    <xf numFmtId="0" fontId="32" fillId="18" borderId="0" xfId="0" applyFont="1" applyFill="1" applyBorder="1" applyAlignment="1" applyProtection="1">
      <alignment vertical="top"/>
    </xf>
    <xf numFmtId="0" fontId="32" fillId="18" borderId="0" xfId="0" applyFont="1" applyFill="1" applyBorder="1" applyAlignment="1" applyProtection="1">
      <alignment horizontal="center" vertical="center"/>
    </xf>
    <xf numFmtId="0" fontId="32" fillId="0" borderId="0" xfId="0" applyFont="1" applyBorder="1" applyAlignment="1" applyProtection="1">
      <alignment vertical="top"/>
    </xf>
    <xf numFmtId="0" fontId="32" fillId="0" borderId="0" xfId="0" applyFont="1" applyAlignment="1" applyProtection="1">
      <alignment horizontal="center" vertical="center"/>
    </xf>
    <xf numFmtId="0" fontId="32" fillId="4" borderId="0" xfId="0" applyFont="1" applyFill="1" applyAlignment="1" applyProtection="1">
      <alignment horizontal="center"/>
    </xf>
    <xf numFmtId="0" fontId="0" fillId="18" borderId="0" xfId="0" applyFont="1" applyFill="1" applyBorder="1" applyAlignment="1" applyProtection="1">
      <alignment horizontal="center" vertical="center" wrapText="1"/>
    </xf>
    <xf numFmtId="0" fontId="0" fillId="18" borderId="0" xfId="0" applyFont="1" applyFill="1" applyBorder="1" applyAlignment="1" applyProtection="1">
      <alignment horizontal="center" vertical="center"/>
    </xf>
    <xf numFmtId="0" fontId="10" fillId="19" borderId="0" xfId="0" applyFont="1" applyFill="1" applyBorder="1" applyAlignment="1" applyProtection="1">
      <alignment horizontal="center" vertical="center" wrapText="1"/>
    </xf>
    <xf numFmtId="0" fontId="0" fillId="19" borderId="0" xfId="0" applyFont="1" applyFill="1" applyBorder="1" applyAlignment="1" applyProtection="1">
      <alignment horizontal="center" vertical="center" wrapText="1"/>
    </xf>
    <xf numFmtId="0" fontId="0" fillId="7" borderId="0" xfId="0" applyFill="1" applyBorder="1" applyAlignment="1" applyProtection="1">
      <alignment horizontal="right" vertical="center" wrapText="1"/>
    </xf>
    <xf numFmtId="0" fontId="0" fillId="7" borderId="0" xfId="0" applyFont="1" applyFill="1" applyBorder="1" applyAlignment="1" applyProtection="1">
      <alignment horizontal="left" vertical="top" wrapText="1"/>
    </xf>
    <xf numFmtId="0" fontId="0" fillId="7" borderId="1" xfId="0" applyFont="1" applyFill="1" applyBorder="1" applyAlignment="1" applyProtection="1">
      <alignment horizontal="left" vertical="top" wrapText="1"/>
    </xf>
    <xf numFmtId="0" fontId="0" fillId="7" borderId="1" xfId="0" applyFont="1" applyFill="1" applyBorder="1" applyAlignment="1" applyProtection="1">
      <alignment horizontal="center" vertical="top" wrapText="1"/>
    </xf>
    <xf numFmtId="0" fontId="0" fillId="7" borderId="11" xfId="0" applyFont="1" applyFill="1" applyBorder="1" applyAlignment="1" applyProtection="1">
      <alignment horizontal="center" vertical="center" wrapText="1"/>
    </xf>
    <xf numFmtId="0" fontId="61" fillId="13" borderId="1" xfId="0" applyFont="1" applyFill="1" applyBorder="1" applyAlignment="1" applyProtection="1">
      <alignment horizontal="center" wrapText="1"/>
    </xf>
    <xf numFmtId="0" fontId="0" fillId="13" borderId="1" xfId="0" applyFont="1" applyFill="1" applyBorder="1" applyAlignment="1" applyProtection="1">
      <alignment horizontal="center" wrapText="1"/>
    </xf>
    <xf numFmtId="0" fontId="62" fillId="0" borderId="1" xfId="0" applyFont="1" applyBorder="1" applyAlignment="1" applyProtection="1">
      <alignment vertical="top" wrapText="1"/>
    </xf>
    <xf numFmtId="0" fontId="0" fillId="0" borderId="1" xfId="0" applyFont="1" applyBorder="1" applyAlignment="1" applyProtection="1">
      <alignment horizontal="justify" vertical="top"/>
    </xf>
    <xf numFmtId="0" fontId="63" fillId="0" borderId="1" xfId="0" applyFont="1" applyBorder="1" applyAlignment="1" applyProtection="1">
      <alignment horizontal="justify" vertical="top"/>
    </xf>
    <xf numFmtId="0" fontId="63" fillId="0" borderId="1" xfId="0" applyFont="1" applyBorder="1" applyAlignment="1" applyProtection="1">
      <alignment horizontal="justify" vertical="top" wrapText="1"/>
    </xf>
    <xf numFmtId="0" fontId="0" fillId="4" borderId="1" xfId="0" applyFont="1" applyFill="1" applyBorder="1" applyAlignment="1" applyProtection="1">
      <alignment horizontal="left" wrapText="1"/>
    </xf>
    <xf numFmtId="0" fontId="0" fillId="0" borderId="1" xfId="0" applyFont="1" applyBorder="1" applyAlignment="1" applyProtection="1">
      <alignment horizontal="center"/>
    </xf>
    <xf numFmtId="0" fontId="29" fillId="0" borderId="1" xfId="0" applyFont="1" applyBorder="1" applyAlignment="1" applyProtection="1"/>
    <xf numFmtId="0" fontId="0" fillId="0" borderId="1" xfId="0" applyBorder="1" applyAlignment="1" applyProtection="1">
      <alignment horizontal="center"/>
    </xf>
    <xf numFmtId="0" fontId="41" fillId="4" borderId="1" xfId="0" applyFont="1" applyFill="1" applyBorder="1" applyAlignment="1" applyProtection="1">
      <alignment horizontal="left"/>
    </xf>
    <xf numFmtId="0" fontId="27" fillId="4" borderId="0" xfId="0" applyFont="1" applyFill="1" applyAlignment="1" applyProtection="1">
      <alignment horizontal="left"/>
    </xf>
    <xf numFmtId="0" fontId="0" fillId="0" borderId="1" xfId="0" applyFont="1" applyBorder="1" applyAlignment="1" applyProtection="1">
      <alignment vertical="center" wrapText="1"/>
    </xf>
    <xf numFmtId="0" fontId="0" fillId="0" borderId="1" xfId="0" applyFont="1" applyBorder="1" applyAlignment="1" applyProtection="1">
      <alignment horizontal="left" vertical="center" wrapText="1"/>
    </xf>
    <xf numFmtId="0" fontId="0" fillId="0" borderId="1" xfId="0" applyBorder="1" applyAlignment="1" applyProtection="1">
      <alignment horizontal="center" vertical="center" wrapText="1"/>
    </xf>
    <xf numFmtId="0" fontId="0" fillId="0" borderId="0" xfId="0" applyAlignment="1" applyProtection="1">
      <alignment horizontal="center" vertical="center"/>
    </xf>
    <xf numFmtId="0" fontId="61" fillId="0" borderId="1" xfId="0" applyFont="1" applyBorder="1" applyAlignment="1" applyProtection="1">
      <alignment vertical="center" wrapText="1"/>
    </xf>
    <xf numFmtId="0" fontId="0" fillId="0" borderId="1" xfId="0" applyFont="1" applyBorder="1" applyAlignment="1" applyProtection="1">
      <alignment horizontal="center" wrapText="1"/>
    </xf>
    <xf numFmtId="0" fontId="61" fillId="0" borderId="1" xfId="0" applyFont="1" applyBorder="1" applyAlignment="1" applyProtection="1">
      <alignment horizontal="center" vertical="center" wrapText="1"/>
    </xf>
    <xf numFmtId="0" fontId="0" fillId="0" borderId="1" xfId="0" applyBorder="1" applyAlignment="1" applyProtection="1"/>
    <xf numFmtId="0" fontId="0" fillId="0" borderId="1" xfId="0" applyBorder="1" applyAlignment="1" applyProtection="1">
      <alignment wrapText="1"/>
    </xf>
    <xf numFmtId="0" fontId="0" fillId="0" borderId="0" xfId="0" applyBorder="1" applyAlignment="1" applyProtection="1">
      <alignment horizontal="center"/>
    </xf>
    <xf numFmtId="0" fontId="0" fillId="0" borderId="0" xfId="0" applyBorder="1" applyAlignment="1" applyProtection="1"/>
    <xf numFmtId="0" fontId="0" fillId="7" borderId="1" xfId="0" applyFill="1" applyBorder="1" applyAlignment="1" applyProtection="1">
      <alignment horizontal="center" vertical="center"/>
    </xf>
    <xf numFmtId="0" fontId="64"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wrapText="1"/>
    </xf>
    <xf numFmtId="0" fontId="25" fillId="0" borderId="1" xfId="0" applyFont="1" applyBorder="1" applyAlignment="1" applyProtection="1">
      <alignment vertical="center" wrapText="1"/>
    </xf>
    <xf numFmtId="0" fontId="0" fillId="0" borderId="1" xfId="0" applyBorder="1" applyAlignment="1" applyProtection="1">
      <alignment vertical="center" wrapText="1"/>
    </xf>
    <xf numFmtId="170" fontId="0" fillId="0" borderId="1" xfId="0" applyNumberFormat="1" applyBorder="1" applyAlignment="1" applyProtection="1">
      <alignment horizontal="center" vertical="center" wrapText="1"/>
    </xf>
    <xf numFmtId="0" fontId="50" fillId="22" borderId="0" xfId="0" applyFont="1" applyFill="1" applyAlignment="1" applyProtection="1">
      <alignment horizontal="left"/>
    </xf>
    <xf numFmtId="0" fontId="0" fillId="0" borderId="1" xfId="0" applyBorder="1" applyAlignment="1" applyProtection="1">
      <alignment horizontal="center" vertical="center"/>
    </xf>
    <xf numFmtId="0" fontId="13" fillId="0" borderId="1" xfId="0" applyFont="1" applyBorder="1" applyAlignment="1" applyProtection="1">
      <alignment vertical="center" wrapText="1"/>
    </xf>
    <xf numFmtId="0" fontId="0" fillId="0" borderId="1" xfId="0" applyFont="1" applyBorder="1" applyAlignment="1" applyProtection="1">
      <alignment vertical="center" wrapText="1"/>
    </xf>
    <xf numFmtId="168" fontId="0" fillId="0" borderId="1" xfId="0" applyNumberFormat="1" applyFont="1" applyBorder="1" applyAlignment="1" applyProtection="1">
      <alignment vertical="center" wrapText="1"/>
    </xf>
    <xf numFmtId="0" fontId="63" fillId="0" borderId="1" xfId="0" applyFont="1" applyBorder="1" applyAlignment="1" applyProtection="1">
      <alignment vertical="center" wrapText="1"/>
    </xf>
    <xf numFmtId="0" fontId="0" fillId="0" borderId="1" xfId="0" applyBorder="1" applyAlignment="1" applyProtection="1">
      <alignment horizontal="center" vertical="center" wrapText="1"/>
    </xf>
    <xf numFmtId="0" fontId="13" fillId="0" borderId="1" xfId="0" applyFont="1" applyBorder="1" applyAlignment="1" applyProtection="1">
      <alignment vertical="center" wrapText="1"/>
    </xf>
    <xf numFmtId="0" fontId="0" fillId="0" borderId="1" xfId="0" applyBorder="1" applyAlignment="1" applyProtection="1">
      <alignment vertical="center" wrapText="1"/>
    </xf>
    <xf numFmtId="0" fontId="46" fillId="0" borderId="1" xfId="0" applyFont="1" applyBorder="1" applyAlignment="1" applyProtection="1">
      <alignment wrapText="1"/>
    </xf>
    <xf numFmtId="0" fontId="0" fillId="0" borderId="1" xfId="0" applyBorder="1" applyAlignment="1" applyProtection="1">
      <alignment horizontal="center" wrapText="1"/>
    </xf>
    <xf numFmtId="0" fontId="0" fillId="0" borderId="1" xfId="0" applyBorder="1" applyAlignment="1" applyProtection="1">
      <alignment wrapText="1"/>
    </xf>
    <xf numFmtId="0" fontId="27" fillId="0" borderId="1" xfId="0" applyFont="1" applyBorder="1" applyAlignment="1" applyProtection="1">
      <alignment horizontal="left" vertical="center" wrapText="1"/>
    </xf>
    <xf numFmtId="0" fontId="0" fillId="0" borderId="1" xfId="0" applyFont="1" applyBorder="1" applyAlignment="1" applyProtection="1"/>
    <xf numFmtId="0" fontId="29" fillId="0" borderId="1" xfId="0" applyFont="1" applyBorder="1" applyAlignment="1" applyProtection="1"/>
    <xf numFmtId="0" fontId="0" fillId="0" borderId="1" xfId="0" applyBorder="1" applyAlignment="1" applyProtection="1">
      <alignment horizontal="center"/>
    </xf>
    <xf numFmtId="0" fontId="22" fillId="0" borderId="1" xfId="0" applyFont="1" applyBorder="1" applyAlignment="1" applyProtection="1"/>
    <xf numFmtId="0" fontId="46" fillId="0" borderId="1" xfId="0" applyFont="1" applyBorder="1" applyAlignment="1" applyProtection="1"/>
    <xf numFmtId="0" fontId="12" fillId="0" borderId="1" xfId="0" applyFont="1" applyBorder="1" applyAlignment="1" applyProtection="1">
      <alignment horizontal="center" vertical="center" wrapText="1"/>
    </xf>
    <xf numFmtId="0" fontId="65" fillId="0" borderId="1" xfId="0" applyFont="1" applyBorder="1" applyAlignment="1" applyProtection="1">
      <alignment horizontal="center" vertical="center" wrapText="1"/>
    </xf>
    <xf numFmtId="0" fontId="66" fillId="0" borderId="1" xfId="0" applyFont="1" applyBorder="1" applyAlignment="1" applyProtection="1">
      <alignment horizontal="center" vertical="center" wrapText="1"/>
    </xf>
    <xf numFmtId="0" fontId="29" fillId="0" borderId="1" xfId="0" applyFont="1" applyBorder="1" applyAlignment="1" applyProtection="1">
      <alignment horizontal="center" vertical="center" wrapText="1"/>
    </xf>
    <xf numFmtId="0" fontId="0" fillId="0" borderId="1" xfId="0" applyFont="1" applyBorder="1" applyAlignment="1" applyProtection="1"/>
    <xf numFmtId="0" fontId="0" fillId="0" borderId="0" xfId="0" applyFont="1" applyBorder="1" applyAlignment="1" applyProtection="1">
      <alignment horizontal="center" vertical="center" wrapText="1"/>
    </xf>
    <xf numFmtId="0" fontId="61" fillId="0" borderId="8" xfId="0" applyFont="1" applyBorder="1" applyAlignment="1" applyProtection="1">
      <alignment horizontal="center" vertical="center" wrapText="1"/>
    </xf>
    <xf numFmtId="0" fontId="0" fillId="0" borderId="0" xfId="0" applyBorder="1" applyAlignment="1" applyProtection="1">
      <alignment vertical="center" wrapText="1"/>
    </xf>
    <xf numFmtId="0" fontId="0" fillId="0" borderId="8" xfId="0" applyFont="1" applyBorder="1" applyAlignment="1" applyProtection="1">
      <alignment horizontal="center" vertical="center" wrapText="1"/>
    </xf>
    <xf numFmtId="0" fontId="32" fillId="7" borderId="1" xfId="0" applyFont="1" applyFill="1" applyBorder="1" applyAlignment="1" applyProtection="1">
      <alignment horizontal="center" vertical="center" wrapText="1"/>
    </xf>
    <xf numFmtId="0" fontId="0" fillId="0" borderId="1" xfId="0" applyFont="1" applyBorder="1" applyAlignment="1" applyProtection="1">
      <alignment wrapText="1"/>
    </xf>
    <xf numFmtId="0" fontId="0" fillId="0" borderId="1" xfId="0" applyFont="1" applyBorder="1" applyAlignment="1" applyProtection="1">
      <alignment horizontal="left" wrapText="1"/>
    </xf>
    <xf numFmtId="0" fontId="67" fillId="0" borderId="1" xfId="0" applyFont="1" applyBorder="1" applyAlignment="1" applyProtection="1">
      <alignment vertical="center" wrapText="1"/>
    </xf>
    <xf numFmtId="0" fontId="68" fillId="0" borderId="1" xfId="0" applyFont="1" applyBorder="1" applyAlignment="1" applyProtection="1">
      <alignment vertical="center" wrapText="1"/>
    </xf>
    <xf numFmtId="0" fontId="69" fillId="0" borderId="1" xfId="0" applyFont="1" applyBorder="1" applyAlignment="1" applyProtection="1">
      <alignment vertical="center" wrapText="1"/>
    </xf>
    <xf numFmtId="0" fontId="12" fillId="0" borderId="1" xfId="0" applyFont="1" applyBorder="1" applyAlignment="1" applyProtection="1">
      <alignment horizontal="center" vertical="center" wrapText="1"/>
    </xf>
    <xf numFmtId="0" fontId="0" fillId="7" borderId="0" xfId="0" applyFont="1" applyFill="1" applyBorder="1" applyAlignment="1" applyProtection="1">
      <alignment horizontal="left" vertical="top" wrapText="1"/>
    </xf>
    <xf numFmtId="0" fontId="68" fillId="7" borderId="0" xfId="0" applyFont="1" applyFill="1" applyBorder="1" applyAlignment="1" applyProtection="1">
      <alignment vertical="top" wrapText="1"/>
    </xf>
    <xf numFmtId="0" fontId="70" fillId="7" borderId="0" xfId="0" applyFont="1" applyFill="1" applyBorder="1" applyAlignment="1" applyProtection="1">
      <alignment vertical="top" wrapText="1"/>
    </xf>
    <xf numFmtId="0" fontId="71" fillId="7" borderId="0" xfId="0" applyFont="1" applyFill="1" applyBorder="1" applyAlignment="1" applyProtection="1">
      <alignment horizontal="left" vertical="center" wrapText="1"/>
    </xf>
    <xf numFmtId="0" fontId="10" fillId="7" borderId="1" xfId="0" applyFont="1" applyFill="1" applyBorder="1" applyAlignment="1" applyProtection="1">
      <alignment horizontal="center" vertical="center" wrapText="1"/>
    </xf>
    <xf numFmtId="0" fontId="0" fillId="12" borderId="0" xfId="0" applyFont="1" applyFill="1" applyBorder="1" applyAlignment="1" applyProtection="1">
      <alignment horizontal="left" vertical="center" wrapText="1"/>
    </xf>
    <xf numFmtId="0" fontId="0" fillId="7" borderId="0" xfId="0" applyFont="1" applyFill="1" applyBorder="1" applyAlignment="1" applyProtection="1">
      <alignment horizontal="left" vertical="center" wrapText="1"/>
    </xf>
    <xf numFmtId="0" fontId="30" fillId="7" borderId="1" xfId="0" applyFont="1" applyFill="1" applyBorder="1" applyAlignment="1" applyProtection="1">
      <alignment horizontal="center" vertical="center" wrapText="1"/>
    </xf>
    <xf numFmtId="3" fontId="12" fillId="7" borderId="1" xfId="0" applyNumberFormat="1"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30" fillId="7" borderId="0" xfId="0" applyFont="1" applyFill="1" applyBorder="1" applyAlignment="1" applyProtection="1">
      <alignment horizontal="center" vertical="center"/>
    </xf>
    <xf numFmtId="0" fontId="72" fillId="7" borderId="1" xfId="0" applyFont="1" applyFill="1" applyBorder="1" applyAlignment="1" applyProtection="1">
      <alignment horizontal="center" vertical="center" wrapText="1"/>
    </xf>
    <xf numFmtId="164" fontId="72" fillId="7" borderId="1" xfId="0" applyNumberFormat="1" applyFont="1" applyFill="1" applyBorder="1" applyAlignment="1" applyProtection="1">
      <alignment horizontal="center" vertical="center" wrapText="1"/>
    </xf>
    <xf numFmtId="0" fontId="0" fillId="0" borderId="0" xfId="0" applyAlignment="1" applyProtection="1">
      <alignment horizontal="left"/>
    </xf>
    <xf numFmtId="0" fontId="0" fillId="12" borderId="1" xfId="0" applyFont="1" applyFill="1" applyBorder="1" applyAlignment="1" applyProtection="1">
      <alignment horizontal="center" vertical="center"/>
    </xf>
    <xf numFmtId="14" fontId="12" fillId="7" borderId="1" xfId="0" applyNumberFormat="1" applyFont="1" applyFill="1" applyBorder="1" applyAlignment="1" applyProtection="1">
      <alignment horizontal="center" vertical="center" wrapText="1"/>
    </xf>
    <xf numFmtId="164" fontId="0" fillId="7" borderId="0" xfId="0" applyNumberFormat="1" applyFont="1" applyFill="1" applyBorder="1" applyAlignment="1" applyProtection="1">
      <alignment horizontal="center" vertical="center" wrapText="1"/>
    </xf>
    <xf numFmtId="0" fontId="74" fillId="7" borderId="0" xfId="0" applyFont="1" applyFill="1" applyBorder="1" applyAlignment="1" applyProtection="1">
      <alignment horizontal="left" vertical="center" wrapText="1"/>
    </xf>
    <xf numFmtId="0" fontId="32" fillId="7" borderId="1" xfId="0" applyFont="1" applyFill="1" applyBorder="1" applyAlignment="1" applyProtection="1">
      <alignment horizontal="left" vertical="center" wrapText="1"/>
    </xf>
    <xf numFmtId="164" fontId="32" fillId="7" borderId="1" xfId="0" applyNumberFormat="1" applyFont="1" applyFill="1" applyBorder="1" applyAlignment="1" applyProtection="1">
      <alignment horizontal="center" vertical="center" wrapText="1"/>
    </xf>
    <xf numFmtId="0" fontId="32" fillId="7" borderId="1" xfId="0" applyFont="1" applyFill="1" applyBorder="1" applyAlignment="1" applyProtection="1">
      <alignment horizontal="left" wrapText="1"/>
    </xf>
    <xf numFmtId="0" fontId="38" fillId="23" borderId="0" xfId="0" applyFont="1" applyFill="1" applyAlignment="1" applyProtection="1">
      <alignment horizontal="center"/>
    </xf>
    <xf numFmtId="0" fontId="38" fillId="23" borderId="1" xfId="0" applyFont="1" applyFill="1" applyBorder="1" applyAlignment="1" applyProtection="1">
      <alignment horizontal="center"/>
    </xf>
    <xf numFmtId="0" fontId="38" fillId="23" borderId="2" xfId="0" applyFont="1" applyFill="1" applyBorder="1" applyAlignment="1" applyProtection="1"/>
    <xf numFmtId="0" fontId="38" fillId="23" borderId="2" xfId="0" applyFont="1" applyFill="1" applyBorder="1" applyAlignment="1" applyProtection="1">
      <alignment horizontal="center"/>
    </xf>
    <xf numFmtId="0" fontId="0" fillId="10" borderId="0" xfId="0" applyFont="1" applyFill="1" applyBorder="1" applyAlignment="1" applyProtection="1">
      <alignment horizontal="left" vertical="center" wrapText="1"/>
    </xf>
    <xf numFmtId="0" fontId="68" fillId="7" borderId="1" xfId="0" applyFont="1" applyFill="1" applyBorder="1" applyAlignment="1" applyProtection="1">
      <alignment horizontal="left" vertical="center" wrapText="1"/>
    </xf>
    <xf numFmtId="0" fontId="68" fillId="7" borderId="1" xfId="0" applyFont="1" applyFill="1" applyBorder="1" applyAlignment="1" applyProtection="1">
      <alignment horizontal="center" vertical="center"/>
    </xf>
    <xf numFmtId="0" fontId="50" fillId="4" borderId="0" xfId="0" applyFont="1" applyFill="1" applyAlignment="1" applyProtection="1">
      <alignment horizontal="left" wrapText="1"/>
    </xf>
    <xf numFmtId="0" fontId="0" fillId="4" borderId="1" xfId="0" applyFont="1" applyFill="1" applyBorder="1" applyAlignment="1" applyProtection="1">
      <alignment horizontal="left"/>
    </xf>
    <xf numFmtId="0" fontId="0" fillId="13" borderId="1" xfId="0" applyFont="1" applyFill="1" applyBorder="1" applyAlignment="1" applyProtection="1">
      <alignment horizontal="left"/>
    </xf>
    <xf numFmtId="0" fontId="75" fillId="13" borderId="9" xfId="0" applyFont="1" applyFill="1" applyBorder="1" applyAlignment="1" applyProtection="1">
      <alignment horizontal="left"/>
    </xf>
    <xf numFmtId="0" fontId="50" fillId="4" borderId="1" xfId="0" applyFont="1" applyFill="1" applyBorder="1" applyAlignment="1" applyProtection="1">
      <alignment horizontal="left" wrapText="1"/>
    </xf>
    <xf numFmtId="0" fontId="76" fillId="7" borderId="1" xfId="0" applyFont="1" applyFill="1" applyBorder="1" applyAlignment="1" applyProtection="1">
      <alignment horizontal="center" vertical="center" wrapText="1"/>
    </xf>
    <xf numFmtId="0" fontId="54" fillId="7" borderId="1" xfId="0" applyFont="1" applyFill="1" applyBorder="1" applyAlignment="1" applyProtection="1">
      <alignment horizontal="center" vertical="center" wrapText="1"/>
    </xf>
    <xf numFmtId="0" fontId="77" fillId="4" borderId="1" xfId="0" applyFont="1" applyFill="1" applyBorder="1" applyAlignment="1" applyProtection="1">
      <alignment horizontal="left" wrapText="1"/>
    </xf>
    <xf numFmtId="0" fontId="50" fillId="4" borderId="1" xfId="0" applyFont="1" applyFill="1" applyBorder="1" applyAlignment="1" applyProtection="1">
      <alignment horizontal="left"/>
    </xf>
    <xf numFmtId="0" fontId="30" fillId="4" borderId="1" xfId="0" applyFont="1" applyFill="1" applyBorder="1" applyAlignment="1" applyProtection="1">
      <alignment horizontal="left" wrapText="1"/>
    </xf>
    <xf numFmtId="0" fontId="63" fillId="4" borderId="1" xfId="0" applyFont="1" applyFill="1" applyBorder="1" applyAlignment="1" applyProtection="1">
      <alignment horizontal="left" wrapText="1"/>
    </xf>
    <xf numFmtId="0" fontId="27" fillId="4" borderId="0" xfId="0" applyFont="1" applyFill="1" applyBorder="1" applyAlignment="1" applyProtection="1">
      <alignment horizontal="left" wrapText="1"/>
    </xf>
    <xf numFmtId="0" fontId="0" fillId="4" borderId="9" xfId="0" applyFont="1" applyFill="1" applyBorder="1" applyAlignment="1" applyProtection="1">
      <alignment horizontal="left" wrapText="1"/>
    </xf>
    <xf numFmtId="0" fontId="50" fillId="4" borderId="9" xfId="0" applyFont="1" applyFill="1" applyBorder="1" applyAlignment="1" applyProtection="1">
      <alignment horizontal="left" wrapText="1"/>
    </xf>
    <xf numFmtId="0" fontId="50" fillId="4" borderId="5" xfId="0" applyFont="1" applyFill="1" applyBorder="1" applyAlignment="1" applyProtection="1">
      <alignment horizontal="left" wrapText="1"/>
    </xf>
    <xf numFmtId="0" fontId="50" fillId="4" borderId="12" xfId="0" applyFont="1" applyFill="1" applyBorder="1" applyAlignment="1" applyProtection="1">
      <alignment horizontal="left" wrapText="1"/>
    </xf>
    <xf numFmtId="0" fontId="50" fillId="4" borderId="7" xfId="0" applyFont="1" applyFill="1" applyBorder="1" applyAlignment="1" applyProtection="1">
      <alignment horizontal="left" wrapText="1"/>
    </xf>
    <xf numFmtId="0" fontId="78" fillId="4" borderId="1" xfId="0" applyFont="1" applyFill="1" applyBorder="1" applyAlignment="1" applyProtection="1">
      <alignment horizontal="left" wrapText="1"/>
    </xf>
    <xf numFmtId="0" fontId="50" fillId="4" borderId="1" xfId="0" applyFont="1" applyFill="1" applyBorder="1" applyAlignment="1" applyProtection="1">
      <alignment horizontal="center" wrapText="1"/>
    </xf>
    <xf numFmtId="0" fontId="79" fillId="7" borderId="1" xfId="0" applyFont="1" applyFill="1" applyBorder="1" applyAlignment="1" applyProtection="1">
      <alignment horizontal="center" vertical="center" wrapText="1"/>
    </xf>
    <xf numFmtId="167" fontId="79" fillId="7" borderId="1" xfId="0" applyNumberFormat="1" applyFont="1" applyFill="1" applyBorder="1" applyAlignment="1" applyProtection="1">
      <alignment horizontal="center" vertical="center" wrapText="1"/>
    </xf>
    <xf numFmtId="0" fontId="79" fillId="13" borderId="1" xfId="0" applyFont="1" applyFill="1" applyBorder="1" applyAlignment="1" applyProtection="1">
      <alignment horizontal="center" vertical="center" wrapText="1"/>
    </xf>
    <xf numFmtId="168" fontId="79" fillId="7" borderId="1" xfId="0" applyNumberFormat="1"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166" fontId="79" fillId="7" borderId="1" xfId="0" applyNumberFormat="1" applyFont="1" applyFill="1" applyBorder="1" applyAlignment="1" applyProtection="1">
      <alignment horizontal="center" vertical="center" wrapText="1"/>
    </xf>
    <xf numFmtId="0" fontId="40" fillId="13" borderId="1" xfId="0" applyFont="1" applyFill="1" applyBorder="1" applyAlignment="1" applyProtection="1">
      <alignment horizontal="left"/>
    </xf>
    <xf numFmtId="0" fontId="40" fillId="13" borderId="1" xfId="0" applyFont="1" applyFill="1" applyBorder="1" applyAlignment="1" applyProtection="1">
      <alignment horizontal="left" wrapText="1"/>
    </xf>
    <xf numFmtId="0" fontId="80" fillId="7" borderId="1" xfId="0" applyFont="1" applyFill="1" applyBorder="1" applyAlignment="1" applyProtection="1">
      <alignment horizontal="center" vertical="center" wrapText="1"/>
    </xf>
    <xf numFmtId="167" fontId="79" fillId="13" borderId="1" xfId="0" applyNumberFormat="1" applyFont="1" applyFill="1" applyBorder="1" applyAlignment="1" applyProtection="1">
      <alignment horizontal="center" vertical="center" wrapText="1"/>
    </xf>
    <xf numFmtId="168" fontId="79" fillId="13" borderId="1" xfId="0" applyNumberFormat="1" applyFont="1" applyFill="1" applyBorder="1" applyAlignment="1" applyProtection="1">
      <alignment horizontal="center" vertical="center" wrapText="1"/>
    </xf>
    <xf numFmtId="0" fontId="81" fillId="7" borderId="1" xfId="0" applyFont="1" applyFill="1" applyBorder="1" applyAlignment="1" applyProtection="1">
      <alignment horizontal="center" vertical="center" wrapText="1"/>
    </xf>
    <xf numFmtId="0" fontId="40" fillId="13" borderId="1" xfId="0" applyFont="1" applyFill="1" applyBorder="1" applyAlignment="1" applyProtection="1">
      <alignment horizontal="center" wrapText="1"/>
    </xf>
    <xf numFmtId="0" fontId="81" fillId="20" borderId="1" xfId="0" applyFont="1" applyFill="1" applyBorder="1" applyAlignment="1" applyProtection="1">
      <alignment horizontal="center" vertical="center" wrapText="1"/>
    </xf>
    <xf numFmtId="167" fontId="79" fillId="20" borderId="1" xfId="0" applyNumberFormat="1" applyFont="1" applyFill="1" applyBorder="1" applyAlignment="1" applyProtection="1">
      <alignment horizontal="center" vertical="center" wrapText="1"/>
    </xf>
    <xf numFmtId="0" fontId="79" fillId="20" borderId="1" xfId="0" applyFont="1" applyFill="1" applyBorder="1" applyAlignment="1" applyProtection="1">
      <alignment horizontal="center" vertical="center" wrapText="1"/>
    </xf>
    <xf numFmtId="168" fontId="79" fillId="20" borderId="1" xfId="0" applyNumberFormat="1" applyFont="1" applyFill="1" applyBorder="1" applyAlignment="1" applyProtection="1">
      <alignment horizontal="center" vertical="center" wrapText="1"/>
    </xf>
    <xf numFmtId="0" fontId="40" fillId="20" borderId="1" xfId="0" applyFont="1" applyFill="1" applyBorder="1" applyAlignment="1" applyProtection="1">
      <alignment horizontal="left"/>
    </xf>
    <xf numFmtId="0" fontId="40" fillId="20" borderId="1" xfId="0" applyFont="1" applyFill="1" applyBorder="1" applyAlignment="1" applyProtection="1">
      <alignment horizontal="left" wrapText="1"/>
    </xf>
    <xf numFmtId="0" fontId="82" fillId="20" borderId="1" xfId="0" applyFont="1" applyFill="1" applyBorder="1" applyAlignment="1" applyProtection="1">
      <alignment horizontal="center" vertical="center" wrapText="1"/>
    </xf>
    <xf numFmtId="168" fontId="0" fillId="7" borderId="1" xfId="0" applyNumberFormat="1" applyFill="1" applyBorder="1" applyAlignment="1" applyProtection="1"/>
    <xf numFmtId="0" fontId="29" fillId="7" borderId="1" xfId="0" applyFont="1" applyFill="1" applyBorder="1" applyAlignment="1" applyProtection="1"/>
    <xf numFmtId="167" fontId="0" fillId="7" borderId="1" xfId="0" applyNumberFormat="1" applyFill="1" applyBorder="1" applyAlignment="1" applyProtection="1"/>
    <xf numFmtId="0" fontId="32" fillId="7" borderId="2" xfId="0" applyFont="1" applyFill="1" applyBorder="1" applyAlignment="1" applyProtection="1">
      <alignment horizontal="center"/>
    </xf>
    <xf numFmtId="0" fontId="32" fillId="7" borderId="0" xfId="0" applyFont="1" applyFill="1" applyAlignment="1" applyProtection="1"/>
    <xf numFmtId="0" fontId="32" fillId="7" borderId="9" xfId="0" applyFont="1" applyFill="1" applyBorder="1" applyAlignment="1" applyProtection="1">
      <alignment horizontal="center"/>
    </xf>
    <xf numFmtId="0" fontId="32" fillId="7" borderId="10" xfId="0" applyFont="1" applyFill="1" applyBorder="1" applyAlignment="1" applyProtection="1">
      <alignment horizontal="center"/>
    </xf>
    <xf numFmtId="0" fontId="32" fillId="7" borderId="2" xfId="0" applyFont="1" applyFill="1" applyBorder="1" applyAlignment="1" applyProtection="1"/>
    <xf numFmtId="0" fontId="22" fillId="7" borderId="0" xfId="0" applyFont="1" applyFill="1" applyBorder="1" applyAlignment="1" applyProtection="1">
      <alignment horizontal="center" vertical="center"/>
    </xf>
    <xf numFmtId="0" fontId="32"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33" fillId="0" borderId="1" xfId="0" applyFont="1" applyBorder="1" applyAlignment="1" applyProtection="1">
      <alignment horizontal="center" vertical="center" wrapText="1"/>
    </xf>
    <xf numFmtId="168" fontId="38" fillId="7" borderId="1" xfId="0" applyNumberFormat="1" applyFont="1" applyFill="1" applyBorder="1" applyAlignment="1" applyProtection="1">
      <alignment horizontal="center" vertical="center" wrapText="1"/>
    </xf>
    <xf numFmtId="0" fontId="34" fillId="7" borderId="1" xfId="0" applyFont="1" applyFill="1" applyBorder="1" applyAlignment="1" applyProtection="1">
      <alignment horizontal="center" vertical="center" wrapText="1"/>
    </xf>
    <xf numFmtId="0" fontId="54" fillId="7" borderId="0" xfId="0" applyFont="1" applyFill="1" applyBorder="1" applyAlignment="1" applyProtection="1">
      <alignment horizontal="left" vertical="center"/>
    </xf>
    <xf numFmtId="0" fontId="0" fillId="0" borderId="0" xfId="0" applyAlignment="1" applyProtection="1">
      <alignment vertical="top"/>
    </xf>
    <xf numFmtId="0" fontId="0" fillId="12" borderId="0" xfId="0" applyFont="1" applyFill="1" applyBorder="1" applyAlignment="1" applyProtection="1">
      <alignment horizontal="center" vertical="top" wrapText="1"/>
    </xf>
    <xf numFmtId="0" fontId="31" fillId="12" borderId="0" xfId="0" applyFont="1" applyFill="1" applyBorder="1" applyAlignment="1" applyProtection="1">
      <alignment horizontal="center" vertical="top" wrapText="1"/>
    </xf>
    <xf numFmtId="164" fontId="12" fillId="7" borderId="1" xfId="0" applyNumberFormat="1" applyFont="1" applyFill="1" applyBorder="1" applyAlignment="1" applyProtection="1">
      <alignment horizontal="center" vertical="top" wrapText="1"/>
    </xf>
    <xf numFmtId="0" fontId="12" fillId="7" borderId="1" xfId="0" applyFont="1" applyFill="1" applyBorder="1" applyAlignment="1" applyProtection="1">
      <alignment horizontal="center" vertical="top" wrapText="1"/>
    </xf>
    <xf numFmtId="169" fontId="12" fillId="7" borderId="1" xfId="0" applyNumberFormat="1" applyFont="1" applyFill="1" applyBorder="1" applyAlignment="1" applyProtection="1">
      <alignment horizontal="center" vertical="top" wrapText="1"/>
    </xf>
    <xf numFmtId="166" fontId="12" fillId="7" borderId="1" xfId="0" applyNumberFormat="1" applyFont="1" applyFill="1" applyBorder="1" applyAlignment="1" applyProtection="1">
      <alignment horizontal="center" vertical="top" wrapText="1"/>
    </xf>
    <xf numFmtId="0" fontId="12" fillId="12" borderId="1" xfId="0" applyFont="1" applyFill="1" applyBorder="1" applyAlignment="1" applyProtection="1">
      <alignment horizontal="center" vertical="top" wrapText="1"/>
    </xf>
    <xf numFmtId="170" fontId="12" fillId="7" borderId="1" xfId="0" applyNumberFormat="1" applyFont="1" applyFill="1" applyBorder="1" applyAlignment="1" applyProtection="1">
      <alignment horizontal="center" vertical="top" wrapText="1"/>
    </xf>
    <xf numFmtId="0" fontId="13" fillId="7" borderId="1" xfId="0" applyFont="1" applyFill="1" applyBorder="1" applyAlignment="1" applyProtection="1">
      <alignment horizontal="left" vertical="top" wrapText="1"/>
    </xf>
    <xf numFmtId="0" fontId="0" fillId="0" borderId="0" xfId="0" applyAlignment="1" applyProtection="1">
      <alignment vertical="top"/>
    </xf>
    <xf numFmtId="167" fontId="12" fillId="7" borderId="1" xfId="0" applyNumberFormat="1" applyFont="1" applyFill="1" applyBorder="1" applyAlignment="1" applyProtection="1">
      <alignment horizontal="center" vertical="top" wrapText="1"/>
    </xf>
    <xf numFmtId="168" fontId="12" fillId="7" borderId="1" xfId="0" applyNumberFormat="1" applyFont="1" applyFill="1" applyBorder="1" applyAlignment="1" applyProtection="1">
      <alignment horizontal="center" vertical="top" wrapText="1"/>
    </xf>
    <xf numFmtId="0" fontId="13" fillId="7" borderId="1" xfId="0" applyFont="1" applyFill="1" applyBorder="1" applyAlignment="1" applyProtection="1">
      <alignment horizontal="center" vertical="top" wrapText="1"/>
    </xf>
    <xf numFmtId="0" fontId="0" fillId="7" borderId="0" xfId="0" applyFont="1" applyFill="1" applyBorder="1" applyAlignment="1" applyProtection="1">
      <alignment horizontal="center" vertical="top"/>
    </xf>
    <xf numFmtId="0" fontId="29" fillId="7" borderId="1" xfId="0" applyFont="1" applyFill="1" applyBorder="1" applyAlignment="1" applyProtection="1">
      <alignment horizontal="center" vertical="top" wrapText="1"/>
    </xf>
    <xf numFmtId="0" fontId="62" fillId="7" borderId="0" xfId="0" applyFont="1" applyFill="1" applyBorder="1" applyAlignment="1" applyProtection="1">
      <alignment horizontal="center" vertical="center"/>
    </xf>
    <xf numFmtId="0" fontId="22" fillId="0" borderId="0" xfId="0" applyFont="1" applyAlignment="1" applyProtection="1">
      <alignment vertical="top"/>
    </xf>
    <xf numFmtId="0" fontId="0" fillId="7" borderId="1" xfId="0" applyFont="1" applyFill="1" applyBorder="1" applyAlignment="1" applyProtection="1">
      <alignment horizontal="center" vertical="top" wrapText="1"/>
    </xf>
    <xf numFmtId="0" fontId="12" fillId="0" borderId="0" xfId="0" applyFont="1" applyAlignment="1" applyProtection="1">
      <alignment horizontal="center" vertical="top" wrapText="1"/>
    </xf>
    <xf numFmtId="0" fontId="10" fillId="0" borderId="0" xfId="0" applyFont="1" applyAlignment="1" applyProtection="1">
      <alignment horizontal="center" vertical="top" wrapText="1"/>
    </xf>
    <xf numFmtId="0" fontId="0" fillId="7" borderId="1" xfId="0" applyFont="1" applyFill="1" applyBorder="1" applyAlignment="1" applyProtection="1">
      <alignment horizontal="center" vertical="top"/>
    </xf>
    <xf numFmtId="0" fontId="12" fillId="7" borderId="1" xfId="0" applyFont="1" applyFill="1" applyBorder="1" applyAlignment="1" applyProtection="1">
      <alignment vertical="top" wrapText="1"/>
    </xf>
    <xf numFmtId="0" fontId="83" fillId="7" borderId="1" xfId="0" applyFont="1" applyFill="1" applyBorder="1" applyAlignment="1" applyProtection="1">
      <alignment vertical="top" wrapText="1"/>
    </xf>
    <xf numFmtId="0" fontId="29" fillId="7" borderId="1" xfId="0" applyFont="1" applyFill="1" applyBorder="1" applyAlignment="1" applyProtection="1">
      <alignment horizontal="center" vertical="top"/>
    </xf>
    <xf numFmtId="0" fontId="0" fillId="0" borderId="0" xfId="0" applyFont="1" applyAlignment="1" applyProtection="1">
      <alignment vertical="top"/>
    </xf>
    <xf numFmtId="0" fontId="10" fillId="6" borderId="0" xfId="0" applyFont="1" applyFill="1" applyBorder="1" applyAlignment="1" applyProtection="1">
      <alignment horizontal="center" vertical="center" wrapText="1"/>
    </xf>
    <xf numFmtId="0" fontId="31" fillId="7" borderId="0" xfId="0" applyFont="1" applyFill="1" applyBorder="1" applyAlignment="1" applyProtection="1">
      <alignment horizontal="left" vertical="center" wrapText="1"/>
    </xf>
    <xf numFmtId="0" fontId="25" fillId="7" borderId="0" xfId="0" applyFont="1" applyFill="1" applyBorder="1" applyAlignment="1" applyProtection="1">
      <alignment vertical="top" wrapText="1"/>
    </xf>
    <xf numFmtId="0" fontId="25" fillId="7" borderId="0" xfId="0" applyFont="1" applyFill="1" applyBorder="1" applyAlignment="1" applyProtection="1">
      <alignment wrapText="1"/>
    </xf>
    <xf numFmtId="0" fontId="0" fillId="7" borderId="0" xfId="0" applyFont="1" applyFill="1" applyBorder="1" applyAlignment="1" applyProtection="1">
      <alignment horizontal="left" vertical="top"/>
    </xf>
    <xf numFmtId="0" fontId="31" fillId="0" borderId="0" xfId="0" applyFont="1" applyAlignment="1" applyProtection="1"/>
    <xf numFmtId="0" fontId="25" fillId="7" borderId="0" xfId="0" applyFont="1" applyFill="1" applyBorder="1" applyAlignment="1" applyProtection="1">
      <alignment horizontal="left" vertical="top" wrapText="1"/>
    </xf>
    <xf numFmtId="0" fontId="10" fillId="11" borderId="13" xfId="0" applyFont="1" applyFill="1" applyBorder="1" applyAlignment="1" applyProtection="1">
      <alignment horizontal="center" vertical="center" wrapText="1"/>
    </xf>
    <xf numFmtId="0" fontId="84" fillId="13" borderId="1" xfId="0" applyFont="1" applyFill="1" applyBorder="1" applyAlignment="1" applyProtection="1">
      <alignment horizontal="left" vertical="top" wrapText="1"/>
    </xf>
    <xf numFmtId="164" fontId="84" fillId="13" borderId="1" xfId="0" applyNumberFormat="1" applyFont="1" applyFill="1" applyBorder="1" applyAlignment="1" applyProtection="1">
      <alignment horizontal="left" vertical="top" wrapText="1"/>
    </xf>
    <xf numFmtId="0" fontId="0" fillId="0" borderId="8" xfId="0" applyFont="1" applyBorder="1" applyAlignment="1" applyProtection="1"/>
    <xf numFmtId="0" fontId="84" fillId="0" borderId="1" xfId="0" applyFont="1" applyBorder="1" applyAlignment="1" applyProtection="1">
      <alignment horizontal="left" vertical="top" wrapText="1"/>
    </xf>
    <xf numFmtId="164" fontId="84" fillId="0" borderId="1" xfId="0" applyNumberFormat="1" applyFont="1" applyBorder="1" applyAlignment="1" applyProtection="1">
      <alignment horizontal="left" vertical="top" wrapText="1"/>
    </xf>
    <xf numFmtId="0" fontId="0" fillId="0" borderId="8" xfId="0" applyBorder="1" applyAlignment="1" applyProtection="1"/>
    <xf numFmtId="0" fontId="0" fillId="0" borderId="1" xfId="0" applyFont="1" applyBorder="1" applyAlignment="1" applyProtection="1">
      <alignment horizontal="left" vertical="top" wrapText="1"/>
    </xf>
    <xf numFmtId="167" fontId="0" fillId="0" borderId="1" xfId="0" applyNumberFormat="1" applyFont="1" applyBorder="1" applyAlignment="1" applyProtection="1">
      <alignment horizontal="left" vertical="top" wrapText="1"/>
    </xf>
    <xf numFmtId="0" fontId="25" fillId="0" borderId="1" xfId="0" applyFont="1" applyBorder="1" applyAlignment="1" applyProtection="1">
      <alignment horizontal="left" vertical="top" wrapText="1"/>
    </xf>
    <xf numFmtId="0" fontId="40" fillId="0" borderId="1" xfId="0" applyFont="1" applyBorder="1" applyAlignment="1" applyProtection="1">
      <alignment horizontal="left" vertical="top" wrapText="1"/>
    </xf>
    <xf numFmtId="0" fontId="0" fillId="0" borderId="0" xfId="0" applyFont="1" applyBorder="1" applyAlignment="1" applyProtection="1">
      <alignment horizontal="left" vertical="top" wrapText="1"/>
    </xf>
    <xf numFmtId="167" fontId="0" fillId="0" borderId="8" xfId="0" applyNumberFormat="1" applyFont="1" applyBorder="1" applyAlignment="1" applyProtection="1">
      <alignment horizontal="left" vertical="top" wrapText="1"/>
    </xf>
    <xf numFmtId="0" fontId="68" fillId="0" borderId="1" xfId="0" applyFont="1" applyBorder="1" applyAlignment="1" applyProtection="1">
      <alignment horizontal="left" vertical="center" wrapText="1"/>
    </xf>
    <xf numFmtId="0" fontId="25" fillId="0" borderId="0" xfId="0" applyFont="1" applyBorder="1" applyAlignment="1" applyProtection="1">
      <alignment horizontal="left" vertical="top" wrapText="1"/>
    </xf>
    <xf numFmtId="170" fontId="25" fillId="0" borderId="0" xfId="0" applyNumberFormat="1" applyFont="1" applyBorder="1" applyAlignment="1" applyProtection="1">
      <alignment horizontal="left" vertical="top" wrapText="1"/>
    </xf>
    <xf numFmtId="0" fontId="25" fillId="0" borderId="8" xfId="0" applyFont="1" applyBorder="1" applyAlignment="1" applyProtection="1">
      <alignment horizontal="left" vertical="top" wrapText="1"/>
    </xf>
    <xf numFmtId="0" fontId="13" fillId="13" borderId="1" xfId="0" applyFont="1" applyFill="1" applyBorder="1" applyAlignment="1" applyProtection="1">
      <alignment horizontal="left" vertical="top" wrapText="1"/>
    </xf>
    <xf numFmtId="0" fontId="84" fillId="0" borderId="0" xfId="0" applyFont="1" applyBorder="1" applyAlignment="1" applyProtection="1">
      <alignment horizontal="left" vertical="top" wrapText="1"/>
    </xf>
    <xf numFmtId="164" fontId="84" fillId="0" borderId="0" xfId="0" applyNumberFormat="1" applyFont="1" applyBorder="1" applyAlignment="1" applyProtection="1">
      <alignment horizontal="left" vertical="top" wrapText="1"/>
    </xf>
    <xf numFmtId="0" fontId="13" fillId="0" borderId="0" xfId="0" applyFont="1" applyBorder="1" applyAlignment="1" applyProtection="1">
      <alignment horizontal="left" vertical="top" wrapText="1"/>
    </xf>
    <xf numFmtId="0" fontId="84" fillId="13" borderId="0" xfId="0" applyFont="1" applyFill="1" applyBorder="1" applyAlignment="1" applyProtection="1">
      <alignment horizontal="left" vertical="top" wrapText="1"/>
    </xf>
    <xf numFmtId="167" fontId="84" fillId="0" borderId="0" xfId="0" applyNumberFormat="1" applyFont="1" applyBorder="1" applyAlignment="1" applyProtection="1">
      <alignment horizontal="left" vertical="top" wrapText="1"/>
    </xf>
    <xf numFmtId="0" fontId="22" fillId="13" borderId="0" xfId="0" applyFont="1" applyFill="1" applyBorder="1" applyAlignment="1" applyProtection="1">
      <alignment horizontal="left" vertical="top" wrapText="1"/>
    </xf>
    <xf numFmtId="0" fontId="31" fillId="0" borderId="0" xfId="0" applyFont="1" applyBorder="1" applyAlignment="1" applyProtection="1">
      <alignment horizontal="left" vertical="top" wrapText="1"/>
    </xf>
    <xf numFmtId="0" fontId="84" fillId="4" borderId="0" xfId="0" applyFont="1" applyFill="1" applyBorder="1" applyAlignment="1" applyProtection="1">
      <alignment horizontal="left" vertical="top" wrapText="1"/>
    </xf>
    <xf numFmtId="164" fontId="84" fillId="4" borderId="0" xfId="0" applyNumberFormat="1" applyFont="1" applyFill="1" applyBorder="1" applyAlignment="1" applyProtection="1">
      <alignment horizontal="left" vertical="top" wrapText="1"/>
    </xf>
    <xf numFmtId="0" fontId="31" fillId="4" borderId="0" xfId="0" applyFont="1" applyFill="1" applyBorder="1" applyAlignment="1" applyProtection="1">
      <alignment horizontal="left" vertical="top" wrapText="1"/>
    </xf>
    <xf numFmtId="0" fontId="0" fillId="0" borderId="0" xfId="0" applyAlignment="1" applyProtection="1">
      <alignment horizontal="left" vertical="top"/>
    </xf>
    <xf numFmtId="167" fontId="84" fillId="4" borderId="0" xfId="0" applyNumberFormat="1" applyFont="1" applyFill="1" applyBorder="1" applyAlignment="1" applyProtection="1">
      <alignment horizontal="left" vertical="top" wrapText="1"/>
    </xf>
    <xf numFmtId="166" fontId="84" fillId="4" borderId="0" xfId="0" applyNumberFormat="1" applyFont="1" applyFill="1" applyBorder="1" applyAlignment="1" applyProtection="1">
      <alignment horizontal="left" vertical="top" wrapText="1"/>
    </xf>
    <xf numFmtId="0" fontId="31" fillId="4" borderId="3" xfId="0" applyFont="1" applyFill="1" applyBorder="1" applyAlignment="1" applyProtection="1">
      <alignment horizontal="left" vertical="top" wrapText="1"/>
    </xf>
    <xf numFmtId="0" fontId="84" fillId="4" borderId="3" xfId="0" applyFont="1" applyFill="1" applyBorder="1" applyAlignment="1" applyProtection="1">
      <alignment horizontal="left" vertical="top" wrapText="1"/>
    </xf>
    <xf numFmtId="164" fontId="84" fillId="4" borderId="3" xfId="0" applyNumberFormat="1" applyFont="1" applyFill="1" applyBorder="1" applyAlignment="1" applyProtection="1">
      <alignment horizontal="left" vertical="top" wrapText="1"/>
    </xf>
    <xf numFmtId="0" fontId="84" fillId="4" borderId="10" xfId="0" applyFont="1" applyFill="1" applyBorder="1" applyAlignment="1" applyProtection="1">
      <alignment horizontal="left" vertical="top" wrapText="1"/>
    </xf>
    <xf numFmtId="0" fontId="31" fillId="4" borderId="1" xfId="0" applyFont="1" applyFill="1" applyBorder="1" applyAlignment="1" applyProtection="1">
      <alignment horizontal="left" vertical="top" wrapText="1"/>
    </xf>
    <xf numFmtId="0" fontId="84" fillId="4" borderId="1" xfId="0" applyFont="1" applyFill="1" applyBorder="1" applyAlignment="1" applyProtection="1">
      <alignment horizontal="left" vertical="top" wrapText="1"/>
    </xf>
    <xf numFmtId="167" fontId="84" fillId="4" borderId="1" xfId="0" applyNumberFormat="1" applyFont="1" applyFill="1" applyBorder="1" applyAlignment="1" applyProtection="1">
      <alignment horizontal="left" vertical="top" wrapText="1"/>
    </xf>
    <xf numFmtId="3" fontId="84" fillId="4" borderId="1" xfId="0" applyNumberFormat="1" applyFont="1" applyFill="1" applyBorder="1" applyAlignment="1" applyProtection="1">
      <alignment horizontal="left" vertical="top" wrapText="1"/>
    </xf>
    <xf numFmtId="168" fontId="84" fillId="4" borderId="1" xfId="0" applyNumberFormat="1" applyFont="1" applyFill="1" applyBorder="1" applyAlignment="1" applyProtection="1">
      <alignment horizontal="left" vertical="top" wrapText="1"/>
    </xf>
    <xf numFmtId="0" fontId="0" fillId="0" borderId="6" xfId="0" applyFont="1" applyBorder="1" applyAlignment="1" applyProtection="1"/>
    <xf numFmtId="0" fontId="0" fillId="0" borderId="6" xfId="0" applyBorder="1" applyAlignment="1" applyProtection="1"/>
    <xf numFmtId="0" fontId="13" fillId="13" borderId="0" xfId="0" applyFont="1" applyFill="1" applyBorder="1" applyAlignment="1" applyProtection="1">
      <alignment horizontal="left" vertical="top" wrapText="1"/>
    </xf>
    <xf numFmtId="0" fontId="31" fillId="13" borderId="0" xfId="0" applyFont="1" applyFill="1" applyBorder="1" applyAlignment="1" applyProtection="1">
      <alignment wrapText="1"/>
    </xf>
    <xf numFmtId="0" fontId="0" fillId="0" borderId="1" xfId="0" applyFont="1" applyBorder="1" applyAlignment="1" applyProtection="1">
      <alignment horizontal="left" vertical="top" wrapText="1"/>
    </xf>
    <xf numFmtId="0" fontId="0" fillId="0" borderId="0" xfId="0" applyFont="1" applyBorder="1" applyAlignment="1" applyProtection="1">
      <alignment wrapText="1"/>
    </xf>
    <xf numFmtId="168" fontId="84" fillId="0" borderId="0" xfId="0" applyNumberFormat="1" applyFont="1" applyBorder="1" applyAlignment="1" applyProtection="1">
      <alignment horizontal="left" vertical="top" wrapText="1"/>
    </xf>
    <xf numFmtId="0" fontId="22" fillId="0" borderId="0" xfId="0" applyFont="1" applyBorder="1" applyAlignment="1" applyProtection="1">
      <alignment horizontal="left" vertical="top" wrapText="1"/>
    </xf>
    <xf numFmtId="0" fontId="86" fillId="4" borderId="0" xfId="0" applyFont="1" applyFill="1" applyBorder="1" applyAlignment="1" applyProtection="1">
      <alignment horizontal="left" vertical="top" wrapText="1"/>
    </xf>
    <xf numFmtId="0" fontId="25" fillId="0" borderId="0" xfId="0" applyFont="1" applyBorder="1" applyAlignment="1" applyProtection="1">
      <alignment horizontal="left" vertical="top" wrapText="1"/>
    </xf>
    <xf numFmtId="167" fontId="25" fillId="0" borderId="0" xfId="0" applyNumberFormat="1" applyFont="1" applyBorder="1" applyAlignment="1" applyProtection="1">
      <alignment horizontal="left" vertical="top" wrapText="1"/>
    </xf>
    <xf numFmtId="164" fontId="30" fillId="0" borderId="0" xfId="0" applyNumberFormat="1"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0" fillId="4" borderId="0" xfId="0" applyFont="1" applyFill="1" applyAlignment="1" applyProtection="1">
      <alignment horizontal="left" vertical="top" wrapText="1"/>
    </xf>
    <xf numFmtId="164" fontId="25" fillId="0" borderId="0" xfId="0" applyNumberFormat="1" applyFont="1" applyBorder="1" applyAlignment="1" applyProtection="1">
      <alignment horizontal="left" vertical="top" wrapText="1"/>
    </xf>
    <xf numFmtId="167" fontId="25" fillId="4" borderId="0" xfId="0" applyNumberFormat="1" applyFont="1" applyFill="1" applyBorder="1" applyAlignment="1" applyProtection="1">
      <alignment horizontal="left" vertical="top" wrapText="1"/>
    </xf>
    <xf numFmtId="0" fontId="25" fillId="0" borderId="0" xfId="0" applyFont="1" applyBorder="1" applyAlignment="1" applyProtection="1">
      <alignment horizontal="center" vertical="top" wrapText="1"/>
    </xf>
    <xf numFmtId="0" fontId="25" fillId="4" borderId="0" xfId="0" applyFont="1" applyFill="1" applyBorder="1" applyAlignment="1" applyProtection="1">
      <alignment horizontal="left" vertical="top" wrapText="1"/>
    </xf>
    <xf numFmtId="0" fontId="0" fillId="0" borderId="1" xfId="0" applyFont="1" applyBorder="1" applyAlignment="1" applyProtection="1">
      <alignment horizontal="center" wrapText="1"/>
    </xf>
    <xf numFmtId="0" fontId="0" fillId="0" borderId="3" xfId="0" applyFont="1" applyBorder="1" applyAlignment="1" applyProtection="1">
      <alignment horizontal="center" wrapText="1"/>
    </xf>
    <xf numFmtId="0" fontId="25" fillId="0" borderId="0" xfId="0" applyFont="1" applyBorder="1" applyAlignment="1" applyProtection="1">
      <alignment wrapText="1"/>
    </xf>
    <xf numFmtId="164" fontId="25" fillId="0" borderId="0" xfId="0" applyNumberFormat="1" applyFont="1" applyBorder="1" applyAlignment="1" applyProtection="1">
      <alignment wrapText="1"/>
    </xf>
    <xf numFmtId="0" fontId="25" fillId="4" borderId="8" xfId="0" applyFont="1" applyFill="1" applyBorder="1" applyAlignment="1" applyProtection="1">
      <alignment horizontal="left" vertical="top" wrapText="1"/>
    </xf>
    <xf numFmtId="0" fontId="0" fillId="0" borderId="5" xfId="0" applyFont="1" applyBorder="1" applyAlignment="1" applyProtection="1">
      <alignment horizontal="center" wrapText="1"/>
    </xf>
    <xf numFmtId="0" fontId="0" fillId="0" borderId="0" xfId="0" applyFont="1" applyBorder="1" applyAlignment="1" applyProtection="1">
      <alignment horizontal="center" wrapText="1"/>
    </xf>
    <xf numFmtId="0" fontId="25" fillId="0" borderId="3" xfId="0" applyFont="1" applyBorder="1" applyAlignment="1" applyProtection="1">
      <alignment wrapText="1"/>
    </xf>
    <xf numFmtId="164" fontId="25" fillId="0" borderId="3" xfId="0" applyNumberFormat="1" applyFont="1" applyBorder="1" applyAlignment="1" applyProtection="1">
      <alignment wrapText="1"/>
    </xf>
    <xf numFmtId="3" fontId="25" fillId="4" borderId="1" xfId="0" applyNumberFormat="1" applyFont="1" applyFill="1" applyBorder="1" applyAlignment="1" applyProtection="1">
      <alignment horizontal="left" vertical="top" wrapText="1"/>
    </xf>
    <xf numFmtId="0" fontId="0" fillId="0" borderId="0" xfId="0" applyFont="1" applyBorder="1" applyAlignment="1" applyProtection="1">
      <alignment horizontal="center"/>
    </xf>
    <xf numFmtId="0" fontId="84" fillId="13" borderId="0" xfId="0" applyFont="1" applyFill="1" applyBorder="1" applyAlignment="1" applyProtection="1">
      <alignment wrapText="1"/>
    </xf>
    <xf numFmtId="0" fontId="39" fillId="0" borderId="0" xfId="0" applyFont="1" applyBorder="1" applyAlignment="1" applyProtection="1">
      <alignment horizontal="left" vertical="top" wrapText="1"/>
    </xf>
    <xf numFmtId="0" fontId="25" fillId="13" borderId="0" xfId="0" applyFont="1" applyFill="1" applyBorder="1" applyAlignment="1" applyProtection="1">
      <alignment horizontal="left" vertical="top" wrapText="1"/>
    </xf>
    <xf numFmtId="0" fontId="84" fillId="4" borderId="0" xfId="0" applyFont="1" applyFill="1" applyBorder="1" applyAlignment="1" applyProtection="1">
      <alignment horizontal="left" wrapText="1"/>
    </xf>
    <xf numFmtId="164" fontId="84" fillId="4" borderId="0" xfId="0" applyNumberFormat="1" applyFont="1" applyFill="1" applyBorder="1" applyAlignment="1" applyProtection="1">
      <alignment horizontal="left" wrapText="1"/>
    </xf>
    <xf numFmtId="0" fontId="0" fillId="0" borderId="0" xfId="0" applyAlignment="1" applyProtection="1">
      <alignment horizontal="left" vertical="top"/>
    </xf>
    <xf numFmtId="0" fontId="30" fillId="4" borderId="0" xfId="0" applyFont="1" applyFill="1" applyBorder="1" applyAlignment="1" applyProtection="1">
      <alignment horizontal="left" vertical="top" wrapText="1"/>
    </xf>
    <xf numFmtId="164" fontId="0" fillId="0" borderId="0" xfId="0" applyNumberFormat="1" applyFont="1" applyBorder="1" applyAlignment="1" applyProtection="1">
      <alignment horizontal="left" vertical="top" wrapText="1"/>
    </xf>
    <xf numFmtId="0" fontId="25" fillId="0" borderId="3" xfId="0" applyFont="1" applyBorder="1" applyAlignment="1" applyProtection="1">
      <alignment horizontal="left" vertical="top" wrapText="1"/>
    </xf>
    <xf numFmtId="164" fontId="25" fillId="0" borderId="3" xfId="0" applyNumberFormat="1" applyFont="1" applyBorder="1" applyAlignment="1" applyProtection="1">
      <alignment horizontal="left" vertical="top" wrapText="1"/>
    </xf>
    <xf numFmtId="0" fontId="31" fillId="13" borderId="1" xfId="0" applyFont="1" applyFill="1" applyBorder="1" applyAlignment="1" applyProtection="1">
      <alignment horizontal="left" vertical="top" wrapText="1"/>
    </xf>
    <xf numFmtId="164" fontId="31" fillId="13" borderId="1" xfId="0" applyNumberFormat="1" applyFont="1" applyFill="1" applyBorder="1" applyAlignment="1" applyProtection="1">
      <alignment horizontal="left" vertical="top" wrapText="1"/>
    </xf>
    <xf numFmtId="0" fontId="13" fillId="0" borderId="1" xfId="0" applyFont="1" applyBorder="1" applyAlignment="1" applyProtection="1">
      <alignment horizontal="left" vertical="top" wrapText="1"/>
    </xf>
    <xf numFmtId="168" fontId="0" fillId="0" borderId="1" xfId="0" applyNumberFormat="1" applyFont="1" applyBorder="1" applyAlignment="1" applyProtection="1">
      <alignment horizontal="left" vertical="top" wrapText="1"/>
    </xf>
    <xf numFmtId="0" fontId="31" fillId="0" borderId="1" xfId="0" applyFont="1" applyBorder="1" applyAlignment="1" applyProtection="1">
      <alignment horizontal="left" vertical="top" wrapText="1"/>
    </xf>
    <xf numFmtId="170" fontId="84" fillId="0" borderId="1" xfId="0" applyNumberFormat="1" applyFont="1" applyBorder="1" applyAlignment="1" applyProtection="1">
      <alignment horizontal="left" vertical="top" wrapText="1"/>
    </xf>
    <xf numFmtId="0" fontId="25" fillId="0" borderId="1" xfId="0" applyFont="1" applyBorder="1" applyAlignment="1" applyProtection="1">
      <alignment horizontal="left" wrapText="1"/>
    </xf>
    <xf numFmtId="0" fontId="13" fillId="0" borderId="1" xfId="0" applyFont="1" applyBorder="1" applyAlignment="1" applyProtection="1">
      <alignment horizontal="left" wrapText="1"/>
    </xf>
    <xf numFmtId="170" fontId="25" fillId="0" borderId="1" xfId="0" applyNumberFormat="1" applyFont="1" applyBorder="1" applyAlignment="1" applyProtection="1">
      <alignment horizontal="left" wrapText="1"/>
    </xf>
    <xf numFmtId="0" fontId="13" fillId="0" borderId="0" xfId="0" applyFont="1" applyBorder="1" applyAlignment="1" applyProtection="1">
      <alignment wrapText="1"/>
    </xf>
    <xf numFmtId="172" fontId="84" fillId="0" borderId="1" xfId="0" applyNumberFormat="1" applyFont="1" applyBorder="1" applyAlignment="1" applyProtection="1">
      <alignment horizontal="left" vertical="top" wrapText="1"/>
    </xf>
    <xf numFmtId="0" fontId="0" fillId="12" borderId="1" xfId="0" applyFont="1" applyFill="1" applyBorder="1" applyAlignment="1" applyProtection="1">
      <alignment horizontal="center" vertical="center" wrapText="1"/>
    </xf>
    <xf numFmtId="0" fontId="84" fillId="4" borderId="0" xfId="0" applyFont="1" applyFill="1" applyBorder="1" applyAlignment="1" applyProtection="1">
      <alignment horizontal="left" vertical="top"/>
    </xf>
    <xf numFmtId="164" fontId="84" fillId="4" borderId="0" xfId="0" applyNumberFormat="1" applyFont="1" applyFill="1" applyBorder="1" applyAlignment="1" applyProtection="1">
      <alignment horizontal="left" vertical="top"/>
    </xf>
    <xf numFmtId="0" fontId="84" fillId="0" borderId="0" xfId="0" applyFont="1" applyBorder="1" applyAlignment="1" applyProtection="1">
      <alignment horizontal="left" vertical="top"/>
    </xf>
    <xf numFmtId="0" fontId="31" fillId="4" borderId="0" xfId="0" applyFont="1" applyFill="1" applyBorder="1" applyAlignment="1" applyProtection="1">
      <alignment horizontal="left" vertical="top"/>
    </xf>
    <xf numFmtId="0" fontId="25" fillId="4" borderId="0" xfId="0" applyFont="1" applyFill="1" applyBorder="1" applyAlignment="1" applyProtection="1">
      <alignment horizontal="left" vertical="top"/>
    </xf>
    <xf numFmtId="0" fontId="0" fillId="4" borderId="0" xfId="0" applyFont="1" applyFill="1" applyBorder="1" applyAlignment="1" applyProtection="1">
      <alignment horizontal="left" vertical="top"/>
    </xf>
    <xf numFmtId="167" fontId="84" fillId="4" borderId="0" xfId="0" applyNumberFormat="1" applyFont="1" applyFill="1" applyBorder="1" applyAlignment="1" applyProtection="1">
      <alignment horizontal="left" vertical="top"/>
    </xf>
    <xf numFmtId="3" fontId="25" fillId="4" borderId="0" xfId="0" applyNumberFormat="1" applyFont="1" applyFill="1" applyBorder="1" applyAlignment="1" applyProtection="1">
      <alignment horizontal="left" vertical="top"/>
    </xf>
    <xf numFmtId="0" fontId="0" fillId="0" borderId="1" xfId="0" applyBorder="1" applyAlignment="1" applyProtection="1">
      <alignment horizontal="left" vertical="top"/>
    </xf>
    <xf numFmtId="168" fontId="25" fillId="4" borderId="0" xfId="0" applyNumberFormat="1" applyFont="1" applyFill="1" applyBorder="1" applyAlignment="1" applyProtection="1">
      <alignment horizontal="left" vertical="top"/>
    </xf>
    <xf numFmtId="168" fontId="84" fillId="4" borderId="0" xfId="0" applyNumberFormat="1" applyFont="1" applyFill="1" applyBorder="1" applyAlignment="1" applyProtection="1">
      <alignment horizontal="left" vertical="top"/>
    </xf>
    <xf numFmtId="0" fontId="30" fillId="12" borderId="0" xfId="0" applyFont="1" applyFill="1" applyBorder="1" applyAlignment="1" applyProtection="1">
      <alignment horizontal="center" vertical="center"/>
    </xf>
    <xf numFmtId="172" fontId="84" fillId="4" borderId="0" xfId="0" applyNumberFormat="1" applyFont="1" applyFill="1" applyBorder="1" applyAlignment="1" applyProtection="1">
      <alignment horizontal="left" vertical="top"/>
    </xf>
    <xf numFmtId="0" fontId="86" fillId="0" borderId="0" xfId="0" applyFont="1" applyBorder="1" applyAlignment="1" applyProtection="1">
      <alignment horizontal="left" vertical="top"/>
    </xf>
    <xf numFmtId="0" fontId="0" fillId="12" borderId="0" xfId="0" applyFont="1" applyFill="1" applyBorder="1" applyAlignment="1" applyProtection="1">
      <alignment horizontal="center" vertical="top"/>
    </xf>
    <xf numFmtId="0" fontId="39" fillId="0" borderId="0" xfId="0" applyFont="1" applyAlignment="1" applyProtection="1"/>
    <xf numFmtId="0" fontId="84" fillId="4" borderId="3" xfId="0" applyFont="1" applyFill="1" applyBorder="1" applyAlignment="1" applyProtection="1">
      <alignment horizontal="left" vertical="top"/>
    </xf>
    <xf numFmtId="164" fontId="84" fillId="4" borderId="3" xfId="0" applyNumberFormat="1" applyFont="1" applyFill="1" applyBorder="1" applyAlignment="1" applyProtection="1">
      <alignment horizontal="left" vertical="top"/>
    </xf>
    <xf numFmtId="0" fontId="25" fillId="4" borderId="3" xfId="0" applyFont="1" applyFill="1" applyBorder="1" applyAlignment="1" applyProtection="1">
      <alignment horizontal="left" vertical="top"/>
    </xf>
    <xf numFmtId="0" fontId="0" fillId="0" borderId="3" xfId="0" applyFont="1" applyBorder="1" applyAlignment="1" applyProtection="1">
      <alignment horizontal="left" vertical="top"/>
    </xf>
    <xf numFmtId="0" fontId="31" fillId="0" borderId="1" xfId="0" applyFont="1" applyBorder="1" applyAlignment="1" applyProtection="1">
      <alignment horizontal="left" vertical="top"/>
    </xf>
    <xf numFmtId="167" fontId="84" fillId="0" borderId="1" xfId="0" applyNumberFormat="1" applyFont="1" applyBorder="1" applyAlignment="1" applyProtection="1">
      <alignment horizontal="left" vertical="top"/>
    </xf>
    <xf numFmtId="0" fontId="84" fillId="0" borderId="1" xfId="0" applyFont="1" applyBorder="1" applyAlignment="1" applyProtection="1">
      <alignment horizontal="left" vertical="top"/>
    </xf>
    <xf numFmtId="0" fontId="0" fillId="12" borderId="11" xfId="0" applyFont="1" applyFill="1" applyBorder="1" applyAlignment="1" applyProtection="1">
      <alignment horizontal="center" vertical="top"/>
    </xf>
    <xf numFmtId="168" fontId="84" fillId="0" borderId="1" xfId="0" applyNumberFormat="1" applyFont="1" applyBorder="1" applyAlignment="1" applyProtection="1">
      <alignment horizontal="left" vertical="top"/>
    </xf>
    <xf numFmtId="3" fontId="84" fillId="0" borderId="1" xfId="0" applyNumberFormat="1" applyFont="1" applyBorder="1" applyAlignment="1" applyProtection="1">
      <alignment horizontal="left" vertical="top"/>
    </xf>
    <xf numFmtId="164" fontId="84" fillId="4" borderId="1" xfId="0" applyNumberFormat="1" applyFont="1" applyFill="1" applyBorder="1" applyAlignment="1" applyProtection="1">
      <alignment horizontal="left" vertical="top" wrapText="1"/>
    </xf>
    <xf numFmtId="0" fontId="23" fillId="4" borderId="1" xfId="0" applyFont="1" applyFill="1" applyBorder="1" applyAlignment="1" applyProtection="1">
      <alignment horizontal="left" vertical="top" wrapText="1"/>
    </xf>
    <xf numFmtId="0" fontId="13" fillId="4" borderId="1" xfId="0" applyFont="1" applyFill="1" applyBorder="1" applyAlignment="1" applyProtection="1">
      <alignment horizontal="left" vertical="top" wrapText="1"/>
    </xf>
    <xf numFmtId="0" fontId="31" fillId="4" borderId="5" xfId="0" applyFont="1" applyFill="1" applyBorder="1" applyAlignment="1" applyProtection="1">
      <alignment horizontal="left" vertical="top"/>
    </xf>
    <xf numFmtId="164" fontId="31" fillId="4" borderId="5" xfId="0" applyNumberFormat="1" applyFont="1" applyFill="1" applyBorder="1" applyAlignment="1" applyProtection="1">
      <alignment horizontal="left" vertical="top"/>
    </xf>
    <xf numFmtId="0" fontId="0" fillId="4" borderId="5" xfId="0" applyFill="1" applyBorder="1" applyAlignment="1" applyProtection="1">
      <alignment horizontal="left" vertical="top"/>
    </xf>
    <xf numFmtId="0" fontId="0" fillId="0" borderId="5" xfId="0" applyFont="1" applyBorder="1" applyAlignment="1" applyProtection="1">
      <alignment horizontal="left" vertical="top"/>
    </xf>
    <xf numFmtId="164" fontId="31" fillId="4" borderId="0" xfId="0" applyNumberFormat="1" applyFont="1" applyFill="1" applyBorder="1" applyAlignment="1" applyProtection="1">
      <alignment horizontal="left" vertical="top"/>
    </xf>
    <xf numFmtId="0" fontId="0" fillId="4" borderId="0" xfId="0" applyFill="1" applyBorder="1" applyAlignment="1" applyProtection="1">
      <alignment horizontal="left" vertical="top"/>
    </xf>
    <xf numFmtId="0" fontId="0" fillId="12" borderId="0" xfId="0" applyFont="1" applyFill="1" applyBorder="1" applyAlignment="1" applyProtection="1">
      <alignment horizontal="left" vertical="top"/>
    </xf>
    <xf numFmtId="0" fontId="84" fillId="13" borderId="0" xfId="0" applyFont="1" applyFill="1" applyBorder="1" applyAlignment="1" applyProtection="1">
      <alignment horizontal="left" vertical="top"/>
    </xf>
    <xf numFmtId="0" fontId="13" fillId="13" borderId="0" xfId="0" applyFont="1" applyFill="1" applyBorder="1" applyAlignment="1" applyProtection="1">
      <alignment horizontal="left" vertical="top"/>
    </xf>
    <xf numFmtId="164" fontId="84" fillId="0" borderId="0" xfId="0" applyNumberFormat="1" applyFont="1" applyBorder="1" applyAlignment="1" applyProtection="1">
      <alignment horizontal="left" vertical="top"/>
    </xf>
    <xf numFmtId="0" fontId="13" fillId="0" borderId="0" xfId="0" applyFont="1" applyBorder="1" applyAlignment="1" applyProtection="1">
      <alignment horizontal="left" vertical="top"/>
    </xf>
    <xf numFmtId="168" fontId="33" fillId="0" borderId="0" xfId="0" applyNumberFormat="1" applyFont="1" applyBorder="1" applyAlignment="1" applyProtection="1">
      <alignment horizontal="left" vertical="top"/>
    </xf>
    <xf numFmtId="0" fontId="0" fillId="0" borderId="0" xfId="0" applyFont="1" applyBorder="1" applyAlignment="1" applyProtection="1">
      <alignment horizontal="left" vertical="top"/>
    </xf>
    <xf numFmtId="167" fontId="84" fillId="0" borderId="0" xfId="0" applyNumberFormat="1" applyFont="1" applyBorder="1" applyAlignment="1" applyProtection="1">
      <alignment horizontal="left" vertical="top"/>
    </xf>
    <xf numFmtId="0" fontId="25" fillId="0" borderId="0" xfId="0" applyFont="1" applyBorder="1" applyAlignment="1" applyProtection="1">
      <alignment horizontal="left" vertical="top"/>
    </xf>
    <xf numFmtId="0" fontId="31" fillId="13" borderId="0" xfId="0" applyFont="1" applyFill="1" applyBorder="1" applyAlignment="1" applyProtection="1">
      <alignment horizontal="left" vertical="top"/>
    </xf>
    <xf numFmtId="0" fontId="22" fillId="13" borderId="0" xfId="0" applyFont="1" applyFill="1" applyBorder="1" applyAlignment="1" applyProtection="1">
      <alignment horizontal="left" vertical="top"/>
    </xf>
    <xf numFmtId="0" fontId="0" fillId="13" borderId="0" xfId="0" applyFont="1" applyFill="1" applyBorder="1" applyAlignment="1" applyProtection="1">
      <alignment horizontal="left" vertical="top"/>
    </xf>
    <xf numFmtId="0" fontId="84" fillId="4" borderId="8" xfId="0" applyFont="1" applyFill="1" applyBorder="1" applyAlignment="1" applyProtection="1">
      <alignment horizontal="left" vertical="top"/>
    </xf>
    <xf numFmtId="0" fontId="84" fillId="4" borderId="1" xfId="0" applyFont="1" applyFill="1" applyBorder="1" applyAlignment="1" applyProtection="1">
      <alignment horizontal="left" vertical="top"/>
    </xf>
    <xf numFmtId="0" fontId="84" fillId="4" borderId="10" xfId="0" applyFont="1" applyFill="1" applyBorder="1" applyAlignment="1" applyProtection="1">
      <alignment horizontal="left" vertical="top"/>
    </xf>
    <xf numFmtId="0" fontId="0" fillId="0" borderId="0" xfId="0" applyFont="1" applyBorder="1" applyAlignment="1" applyProtection="1"/>
    <xf numFmtId="0" fontId="0" fillId="0" borderId="1" xfId="0" applyFont="1" applyBorder="1" applyAlignment="1" applyProtection="1">
      <alignment horizontal="left" vertical="top"/>
    </xf>
    <xf numFmtId="164" fontId="0" fillId="0" borderId="1" xfId="0" applyNumberFormat="1" applyFont="1" applyBorder="1" applyAlignment="1" applyProtection="1">
      <alignment horizontal="left" vertical="top"/>
    </xf>
    <xf numFmtId="0" fontId="0" fillId="0" borderId="0" xfId="0" applyFont="1" applyBorder="1" applyAlignment="1" applyProtection="1">
      <alignment horizontal="left" vertical="top"/>
    </xf>
    <xf numFmtId="0" fontId="0" fillId="0" borderId="2" xfId="0" applyBorder="1" applyAlignment="1" applyProtection="1">
      <alignment horizontal="left" vertical="top"/>
    </xf>
    <xf numFmtId="0" fontId="0" fillId="0" borderId="1" xfId="0" applyBorder="1" applyAlignment="1" applyProtection="1">
      <alignment horizontal="left" vertical="top"/>
    </xf>
    <xf numFmtId="0" fontId="31" fillId="4" borderId="1" xfId="0" applyFont="1" applyFill="1" applyBorder="1" applyAlignment="1" applyProtection="1">
      <alignment horizontal="left" vertical="top"/>
    </xf>
    <xf numFmtId="0" fontId="0" fillId="0" borderId="8" xfId="0" applyFont="1" applyBorder="1" applyAlignment="1" applyProtection="1">
      <alignment horizontal="left" vertical="top"/>
    </xf>
    <xf numFmtId="0" fontId="0" fillId="0" borderId="1" xfId="0" applyFont="1" applyBorder="1" applyAlignment="1" applyProtection="1">
      <alignment horizontal="center" vertical="center"/>
    </xf>
    <xf numFmtId="168" fontId="0" fillId="0" borderId="0" xfId="0" applyNumberFormat="1" applyFont="1" applyBorder="1" applyAlignment="1" applyProtection="1">
      <alignment horizontal="left" vertical="top"/>
    </xf>
    <xf numFmtId="0" fontId="0" fillId="0" borderId="5" xfId="0" applyFont="1" applyBorder="1" applyAlignment="1" applyProtection="1">
      <alignment horizontal="center" vertical="center"/>
    </xf>
    <xf numFmtId="164" fontId="84" fillId="13" borderId="0" xfId="0" applyNumberFormat="1" applyFont="1" applyFill="1" applyBorder="1" applyAlignment="1" applyProtection="1">
      <alignment horizontal="left" vertical="top"/>
    </xf>
    <xf numFmtId="167" fontId="0" fillId="0" borderId="0" xfId="0" applyNumberFormat="1" applyFont="1" applyBorder="1" applyAlignment="1" applyProtection="1">
      <alignment horizontal="left" vertical="top"/>
    </xf>
    <xf numFmtId="0" fontId="0" fillId="0" borderId="1" xfId="0" applyFont="1" applyBorder="1" applyAlignment="1" applyProtection="1">
      <alignment horizontal="left" vertical="top"/>
    </xf>
    <xf numFmtId="0" fontId="25" fillId="0" borderId="0" xfId="0" applyFont="1" applyBorder="1" applyAlignment="1" applyProtection="1">
      <alignment horizontal="left" vertical="top"/>
    </xf>
    <xf numFmtId="167" fontId="25" fillId="0" borderId="0" xfId="0" applyNumberFormat="1" applyFont="1" applyBorder="1" applyAlignment="1" applyProtection="1">
      <alignment horizontal="left" vertical="top"/>
    </xf>
    <xf numFmtId="168" fontId="25" fillId="0" borderId="0" xfId="0" applyNumberFormat="1" applyFont="1" applyBorder="1" applyAlignment="1" applyProtection="1">
      <alignment horizontal="left" vertical="top"/>
    </xf>
    <xf numFmtId="0" fontId="25" fillId="0" borderId="0" xfId="0" applyFont="1" applyBorder="1" applyAlignment="1" applyProtection="1">
      <alignment vertical="top"/>
    </xf>
    <xf numFmtId="167" fontId="25" fillId="0" borderId="0" xfId="0" applyNumberFormat="1" applyFont="1" applyBorder="1" applyAlignment="1" applyProtection="1"/>
    <xf numFmtId="164" fontId="25" fillId="0" borderId="0" xfId="0" applyNumberFormat="1" applyFont="1" applyBorder="1" applyAlignment="1" applyProtection="1">
      <alignment horizontal="left" vertical="top"/>
    </xf>
    <xf numFmtId="0" fontId="0" fillId="0" borderId="0" xfId="0" applyFont="1" applyBorder="1" applyAlignment="1" applyProtection="1">
      <alignment horizontal="left" vertical="center"/>
    </xf>
    <xf numFmtId="164" fontId="0" fillId="0" borderId="0" xfId="0" applyNumberFormat="1" applyFont="1" applyBorder="1" applyAlignment="1" applyProtection="1">
      <alignment horizontal="left" vertical="top"/>
    </xf>
    <xf numFmtId="164" fontId="0" fillId="7" borderId="0" xfId="0" applyNumberFormat="1" applyFont="1" applyFill="1" applyBorder="1" applyAlignment="1" applyProtection="1">
      <alignment horizontal="left" vertical="top"/>
    </xf>
    <xf numFmtId="0" fontId="0" fillId="7" borderId="0" xfId="0" applyFill="1" applyBorder="1" applyAlignment="1" applyProtection="1">
      <alignment horizontal="left" vertical="top"/>
    </xf>
    <xf numFmtId="0" fontId="87" fillId="0" borderId="0" xfId="0" applyFont="1" applyBorder="1" applyAlignment="1" applyProtection="1">
      <alignment horizontal="left" vertical="top"/>
    </xf>
    <xf numFmtId="0" fontId="88" fillId="0" borderId="0" xfId="0" applyFont="1" applyAlignment="1" applyProtection="1">
      <alignment horizontal="left" vertical="top"/>
    </xf>
    <xf numFmtId="0" fontId="88" fillId="0" borderId="0" xfId="0" applyFont="1" applyBorder="1" applyAlignment="1" applyProtection="1">
      <alignment horizontal="left" vertical="top"/>
    </xf>
    <xf numFmtId="0" fontId="30" fillId="0" borderId="0" xfId="0" applyFont="1" applyBorder="1" applyAlignment="1" applyProtection="1">
      <alignment horizontal="left" vertical="top"/>
    </xf>
    <xf numFmtId="0" fontId="89" fillId="0" borderId="0" xfId="0" applyFont="1" applyBorder="1" applyAlignment="1" applyProtection="1">
      <alignment horizontal="left" vertical="top"/>
    </xf>
    <xf numFmtId="0" fontId="90" fillId="0" borderId="0" xfId="0" applyFont="1" applyBorder="1" applyAlignment="1" applyProtection="1">
      <alignment horizontal="left" vertical="top"/>
    </xf>
    <xf numFmtId="0" fontId="88" fillId="0" borderId="0" xfId="0" applyFont="1" applyBorder="1" applyAlignment="1" applyProtection="1"/>
    <xf numFmtId="0" fontId="90" fillId="0" borderId="0" xfId="0" applyFont="1" applyAlignment="1" applyProtection="1">
      <alignment horizontal="left" vertical="top"/>
    </xf>
    <xf numFmtId="0" fontId="25" fillId="0" borderId="0" xfId="0" applyFont="1" applyBorder="1" applyAlignment="1" applyProtection="1"/>
    <xf numFmtId="0" fontId="25" fillId="0" borderId="3" xfId="0" applyFont="1" applyBorder="1" applyAlignment="1" applyProtection="1"/>
    <xf numFmtId="0" fontId="88" fillId="0" borderId="0" xfId="0" applyFont="1" applyBorder="1" applyAlignment="1" applyProtection="1">
      <alignment horizontal="left"/>
    </xf>
    <xf numFmtId="0" fontId="25" fillId="0" borderId="8" xfId="0" applyFont="1" applyBorder="1" applyAlignment="1" applyProtection="1">
      <alignment horizontal="left"/>
    </xf>
    <xf numFmtId="0" fontId="25" fillId="0" borderId="1" xfId="0" applyFont="1" applyBorder="1" applyAlignment="1" applyProtection="1">
      <alignment horizontal="left"/>
    </xf>
    <xf numFmtId="0" fontId="25" fillId="0" borderId="0" xfId="0" applyFont="1" applyBorder="1" applyAlignment="1" applyProtection="1">
      <alignment horizontal="left"/>
    </xf>
    <xf numFmtId="0" fontId="0" fillId="0" borderId="11" xfId="0" applyBorder="1" applyAlignment="1" applyProtection="1">
      <alignment horizontal="left"/>
    </xf>
    <xf numFmtId="0" fontId="25" fillId="0" borderId="1" xfId="0" applyFont="1" applyBorder="1" applyAlignment="1" applyProtection="1">
      <alignment horizontal="left" vertical="top"/>
    </xf>
    <xf numFmtId="164" fontId="84" fillId="0" borderId="1" xfId="0" applyNumberFormat="1" applyFont="1" applyBorder="1" applyAlignment="1" applyProtection="1">
      <alignment horizontal="left" vertical="top"/>
    </xf>
    <xf numFmtId="0" fontId="31" fillId="0" borderId="1" xfId="0" applyFont="1" applyBorder="1" applyAlignment="1" applyProtection="1">
      <alignment horizontal="left" vertical="top"/>
    </xf>
    <xf numFmtId="0" fontId="25" fillId="0" borderId="1" xfId="0" applyFont="1" applyBorder="1" applyAlignment="1" applyProtection="1"/>
    <xf numFmtId="164" fontId="0" fillId="0" borderId="0" xfId="0" applyNumberFormat="1" applyFont="1" applyAlignment="1" applyProtection="1">
      <alignment horizontal="left" vertical="top"/>
    </xf>
    <xf numFmtId="164" fontId="84" fillId="0" borderId="0" xfId="0" applyNumberFormat="1" applyFont="1" applyBorder="1" applyAlignment="1" applyProtection="1">
      <alignment horizontal="left" vertical="top"/>
    </xf>
    <xf numFmtId="0" fontId="31" fillId="0" borderId="0" xfId="0" applyFont="1" applyBorder="1" applyAlignment="1" applyProtection="1">
      <alignment horizontal="left" vertical="top"/>
    </xf>
    <xf numFmtId="0" fontId="84" fillId="0" borderId="0" xfId="0" applyFont="1" applyBorder="1" applyAlignment="1" applyProtection="1">
      <alignment horizontal="left" vertical="top"/>
    </xf>
    <xf numFmtId="0" fontId="31" fillId="0" borderId="0" xfId="0" applyFont="1" applyBorder="1" applyAlignment="1" applyProtection="1">
      <alignment vertical="top"/>
    </xf>
    <xf numFmtId="0" fontId="84" fillId="0" borderId="0" xfId="0" applyFont="1" applyBorder="1" applyAlignment="1" applyProtection="1">
      <alignment vertical="top"/>
    </xf>
    <xf numFmtId="164" fontId="84" fillId="0" borderId="3" xfId="0" applyNumberFormat="1" applyFont="1" applyBorder="1" applyAlignment="1" applyProtection="1">
      <alignment horizontal="left" vertical="top"/>
    </xf>
    <xf numFmtId="0" fontId="84" fillId="0" borderId="3" xfId="0" applyFont="1" applyBorder="1" applyAlignment="1" applyProtection="1">
      <alignment horizontal="left" vertical="top" wrapText="1"/>
    </xf>
    <xf numFmtId="0" fontId="25" fillId="0" borderId="0" xfId="0" applyFont="1" applyAlignment="1" applyProtection="1">
      <alignment horizontal="left" vertical="top"/>
    </xf>
    <xf numFmtId="0" fontId="84" fillId="0" borderId="1" xfId="0" applyFont="1" applyBorder="1" applyAlignment="1" applyProtection="1">
      <alignment horizontal="left" vertical="top"/>
    </xf>
    <xf numFmtId="164" fontId="84" fillId="0" borderId="5" xfId="0" applyNumberFormat="1" applyFont="1" applyBorder="1" applyAlignment="1" applyProtection="1">
      <alignment horizontal="left" vertical="top"/>
    </xf>
    <xf numFmtId="0" fontId="84" fillId="0" borderId="5" xfId="0" applyFont="1" applyBorder="1" applyAlignment="1" applyProtection="1">
      <alignment horizontal="left" vertical="top"/>
    </xf>
    <xf numFmtId="0" fontId="25" fillId="0" borderId="0" xfId="0" applyFont="1" applyAlignment="1" applyProtection="1">
      <alignment vertical="top"/>
    </xf>
    <xf numFmtId="0" fontId="13" fillId="0" borderId="1" xfId="0" applyFont="1" applyBorder="1" applyAlignment="1" applyProtection="1">
      <alignment horizontal="left" vertical="top"/>
    </xf>
    <xf numFmtId="0" fontId="0" fillId="0" borderId="1" xfId="0" applyFont="1" applyBorder="1" applyAlignment="1" applyProtection="1">
      <alignment horizontal="left" vertical="top"/>
    </xf>
    <xf numFmtId="0" fontId="12" fillId="7" borderId="1" xfId="0" applyFont="1" applyFill="1" applyBorder="1" applyAlignment="1" applyProtection="1">
      <alignment horizontal="left" vertical="top"/>
    </xf>
    <xf numFmtId="0" fontId="0" fillId="4" borderId="0" xfId="0" applyFont="1" applyFill="1" applyBorder="1" applyAlignment="1" applyProtection="1">
      <alignment horizontal="left"/>
    </xf>
    <xf numFmtId="164" fontId="84" fillId="4" borderId="0" xfId="0" applyNumberFormat="1" applyFont="1" applyFill="1" applyBorder="1" applyAlignment="1" applyProtection="1">
      <alignment horizontal="left"/>
    </xf>
    <xf numFmtId="0" fontId="25" fillId="4" borderId="0" xfId="0" applyFont="1" applyFill="1" applyBorder="1" applyAlignment="1" applyProtection="1">
      <alignment horizontal="left"/>
    </xf>
    <xf numFmtId="0" fontId="84" fillId="4" borderId="0" xfId="0" applyFont="1" applyFill="1" applyBorder="1" applyAlignment="1" applyProtection="1">
      <alignment horizontal="left"/>
    </xf>
    <xf numFmtId="0" fontId="31" fillId="4" borderId="0" xfId="0" applyFont="1" applyFill="1" applyBorder="1" applyAlignment="1" applyProtection="1">
      <alignment horizontal="left"/>
    </xf>
    <xf numFmtId="0" fontId="0" fillId="0" borderId="0" xfId="0" applyAlignment="1" applyProtection="1">
      <alignment horizontal="left"/>
    </xf>
    <xf numFmtId="166" fontId="84" fillId="0" borderId="1" xfId="0" applyNumberFormat="1" applyFont="1" applyBorder="1" applyAlignment="1" applyProtection="1">
      <alignment horizontal="left" vertical="top"/>
    </xf>
    <xf numFmtId="0" fontId="92" fillId="0" borderId="1" xfId="0" applyFont="1" applyBorder="1" applyAlignment="1" applyProtection="1">
      <alignment horizontal="left" vertical="top"/>
    </xf>
    <xf numFmtId="0" fontId="0" fillId="0" borderId="0" xfId="0" applyAlignment="1" applyProtection="1"/>
    <xf numFmtId="0" fontId="84" fillId="0" borderId="1" xfId="0" applyFont="1" applyBorder="1" applyAlignment="1" applyProtection="1">
      <alignment horizontal="left" vertical="top" wrapText="1"/>
    </xf>
    <xf numFmtId="0" fontId="31" fillId="0" borderId="1" xfId="0" applyFont="1" applyBorder="1" applyAlignment="1" applyProtection="1">
      <alignment horizontal="left" vertical="top" wrapText="1"/>
    </xf>
    <xf numFmtId="0" fontId="25" fillId="0" borderId="1" xfId="0" applyFont="1" applyBorder="1" applyAlignment="1" applyProtection="1">
      <alignment horizontal="left" vertical="top" wrapText="1"/>
    </xf>
    <xf numFmtId="167" fontId="84" fillId="0" borderId="1" xfId="0" applyNumberFormat="1" applyFont="1" applyBorder="1" applyAlignment="1" applyProtection="1">
      <alignment horizontal="left" vertical="top" wrapText="1"/>
    </xf>
    <xf numFmtId="0" fontId="25" fillId="4" borderId="1" xfId="0" applyFont="1" applyFill="1" applyBorder="1" applyAlignment="1" applyProtection="1">
      <alignment horizontal="left" vertical="top" wrapText="1"/>
    </xf>
    <xf numFmtId="168" fontId="84" fillId="0" borderId="1" xfId="0" applyNumberFormat="1" applyFont="1" applyBorder="1" applyAlignment="1" applyProtection="1">
      <alignment horizontal="left" vertical="top" wrapText="1"/>
    </xf>
    <xf numFmtId="0" fontId="93" fillId="0" borderId="1" xfId="0" applyFont="1" applyBorder="1" applyAlignment="1" applyProtection="1">
      <alignment horizontal="left" vertical="top" wrapText="1"/>
    </xf>
    <xf numFmtId="0" fontId="38" fillId="0" borderId="0" xfId="0" applyFont="1" applyAlignment="1" applyProtection="1">
      <alignment horizontal="center"/>
    </xf>
    <xf numFmtId="0" fontId="38" fillId="0" borderId="1" xfId="0" applyFont="1" applyBorder="1" applyAlignment="1" applyProtection="1">
      <alignment horizontal="center"/>
    </xf>
    <xf numFmtId="0" fontId="38" fillId="0" borderId="2" xfId="0" applyFont="1" applyBorder="1" applyAlignment="1" applyProtection="1"/>
    <xf numFmtId="0" fontId="38" fillId="0" borderId="2" xfId="0" applyFont="1" applyBorder="1" applyAlignment="1" applyProtection="1">
      <alignment horizontal="center"/>
    </xf>
    <xf numFmtId="0" fontId="25" fillId="7" borderId="0" xfId="0" applyFont="1" applyFill="1" applyBorder="1" applyAlignment="1" applyProtection="1">
      <alignment horizontal="left" vertical="top"/>
    </xf>
    <xf numFmtId="0" fontId="31" fillId="0" borderId="0" xfId="0" applyFont="1" applyAlignment="1" applyProtection="1"/>
    <xf numFmtId="0" fontId="31" fillId="0" borderId="0" xfId="0" applyFont="1" applyAlignment="1" applyProtection="1">
      <alignment horizontal="left" vertical="top"/>
    </xf>
    <xf numFmtId="0" fontId="22" fillId="0" borderId="0" xfId="0" applyFont="1" applyAlignment="1" applyProtection="1">
      <alignment horizontal="left" vertical="top"/>
    </xf>
    <xf numFmtId="0" fontId="10" fillId="18" borderId="13" xfId="0" applyFont="1" applyFill="1" applyBorder="1" applyAlignment="1" applyProtection="1">
      <alignment horizontal="center" vertical="center" wrapText="1"/>
    </xf>
    <xf numFmtId="0" fontId="0" fillId="0" borderId="0" xfId="0" applyAlignment="1" applyProtection="1"/>
    <xf numFmtId="0" fontId="13" fillId="0" borderId="1" xfId="0" applyFont="1" applyBorder="1" applyAlignment="1" applyProtection="1">
      <alignment horizontal="left" vertical="top"/>
    </xf>
    <xf numFmtId="0" fontId="12" fillId="0" borderId="9" xfId="0" applyFont="1" applyBorder="1" applyAlignment="1" applyProtection="1">
      <alignment horizontal="left" vertical="top"/>
    </xf>
    <xf numFmtId="0" fontId="10" fillId="7" borderId="0" xfId="0" applyFont="1" applyFill="1" applyBorder="1" applyAlignment="1" applyProtection="1">
      <alignment horizontal="left" vertical="top"/>
    </xf>
    <xf numFmtId="0" fontId="0" fillId="7" borderId="3" xfId="0" applyFont="1" applyFill="1" applyBorder="1" applyAlignment="1" applyProtection="1">
      <alignment horizontal="left" vertical="top"/>
    </xf>
    <xf numFmtId="0" fontId="10" fillId="0" borderId="8" xfId="0" applyFont="1" applyBorder="1" applyAlignment="1" applyProtection="1">
      <alignment horizontal="left" vertical="top"/>
    </xf>
    <xf numFmtId="0" fontId="0" fillId="0" borderId="1" xfId="0" applyFont="1" applyBorder="1" applyAlignment="1" applyProtection="1">
      <alignment horizontal="left" vertical="center"/>
    </xf>
    <xf numFmtId="0" fontId="0" fillId="0" borderId="11" xfId="0" applyFont="1" applyBorder="1" applyAlignment="1" applyProtection="1">
      <alignment horizontal="left" vertical="top"/>
    </xf>
    <xf numFmtId="0" fontId="12" fillId="0" borderId="0" xfId="0" applyFont="1" applyAlignment="1" applyProtection="1">
      <alignment horizontal="center" vertical="center"/>
    </xf>
    <xf numFmtId="0" fontId="10" fillId="0" borderId="0" xfId="0" applyFont="1" applyBorder="1" applyAlignment="1" applyProtection="1">
      <alignment horizontal="left" vertical="top"/>
    </xf>
    <xf numFmtId="0" fontId="35" fillId="0" borderId="1" xfId="0" applyFont="1" applyBorder="1" applyAlignment="1" applyProtection="1">
      <alignment horizontal="left" vertical="top"/>
    </xf>
    <xf numFmtId="0" fontId="35" fillId="4" borderId="1" xfId="0" applyFont="1" applyFill="1" applyBorder="1" applyAlignment="1" applyProtection="1">
      <alignment horizontal="left" vertical="top"/>
    </xf>
    <xf numFmtId="0" fontId="23" fillId="0" borderId="1" xfId="0" applyFont="1" applyBorder="1" applyAlignment="1" applyProtection="1">
      <alignment horizontal="left" vertical="top"/>
    </xf>
    <xf numFmtId="3" fontId="33" fillId="0" borderId="1" xfId="0" applyNumberFormat="1" applyFont="1" applyBorder="1" applyAlignment="1" applyProtection="1">
      <alignment horizontal="left" vertical="top"/>
    </xf>
    <xf numFmtId="0" fontId="0" fillId="0" borderId="0" xfId="0" applyFont="1" applyAlignment="1" applyProtection="1"/>
    <xf numFmtId="0" fontId="30" fillId="0" borderId="1" xfId="0" applyFont="1" applyBorder="1" applyAlignment="1" applyProtection="1">
      <alignment horizontal="left" vertical="top"/>
    </xf>
    <xf numFmtId="3" fontId="0" fillId="0" borderId="1" xfId="0" applyNumberFormat="1" applyFont="1" applyBorder="1" applyAlignment="1" applyProtection="1">
      <alignment horizontal="left" vertical="top"/>
    </xf>
    <xf numFmtId="167" fontId="0" fillId="0" borderId="1" xfId="0" applyNumberFormat="1" applyFont="1" applyBorder="1" applyAlignment="1" applyProtection="1">
      <alignment horizontal="left" vertical="top"/>
    </xf>
    <xf numFmtId="0" fontId="23" fillId="0" borderId="1" xfId="0" applyFont="1" applyBorder="1" applyAlignment="1" applyProtection="1">
      <alignment horizontal="left" vertical="top"/>
    </xf>
    <xf numFmtId="0" fontId="0" fillId="0" borderId="0" xfId="0" applyFont="1" applyAlignment="1" applyProtection="1">
      <alignment horizontal="left" vertical="top"/>
    </xf>
    <xf numFmtId="0" fontId="38" fillId="0" borderId="1" xfId="0" applyFont="1" applyBorder="1" applyAlignment="1" applyProtection="1">
      <alignment horizontal="center" vertical="center" wrapText="1"/>
    </xf>
    <xf numFmtId="0" fontId="32" fillId="4" borderId="1" xfId="0" applyFont="1" applyFill="1" applyBorder="1" applyAlignment="1" applyProtection="1">
      <alignment horizontal="center"/>
    </xf>
    <xf numFmtId="3" fontId="23" fillId="0" borderId="0" xfId="0" applyNumberFormat="1" applyFont="1" applyBorder="1" applyAlignment="1" applyProtection="1">
      <alignment horizontal="left" vertical="top"/>
    </xf>
    <xf numFmtId="3" fontId="0" fillId="0" borderId="0" xfId="0" applyNumberFormat="1" applyFont="1" applyBorder="1" applyAlignment="1" applyProtection="1">
      <alignment horizontal="left" vertical="top"/>
    </xf>
    <xf numFmtId="0" fontId="12" fillId="0" borderId="0" xfId="0" applyFont="1" applyAlignment="1" applyProtection="1">
      <alignment horizontal="left" vertical="top"/>
    </xf>
    <xf numFmtId="0" fontId="49" fillId="7" borderId="1" xfId="0" applyFont="1" applyFill="1" applyBorder="1" applyAlignment="1" applyProtection="1">
      <alignment horizontal="center" vertical="top" wrapText="1"/>
    </xf>
    <xf numFmtId="0" fontId="62" fillId="7" borderId="1" xfId="0" applyFont="1" applyFill="1" applyBorder="1" applyAlignment="1" applyProtection="1">
      <alignment vertical="top" wrapText="1"/>
    </xf>
    <xf numFmtId="0" fontId="49" fillId="7" borderId="1" xfId="0" applyFont="1" applyFill="1" applyBorder="1" applyAlignment="1" applyProtection="1">
      <alignment vertical="top" wrapText="1"/>
    </xf>
    <xf numFmtId="0" fontId="94" fillId="7" borderId="1" xfId="0" applyFont="1" applyFill="1" applyBorder="1" applyAlignment="1" applyProtection="1">
      <alignment vertical="top" wrapText="1"/>
    </xf>
    <xf numFmtId="0" fontId="13" fillId="13" borderId="1" xfId="0" applyFont="1" applyFill="1" applyBorder="1" applyAlignment="1" applyProtection="1">
      <alignment wrapText="1"/>
    </xf>
    <xf numFmtId="164" fontId="31" fillId="13" borderId="1" xfId="0" applyNumberFormat="1" applyFont="1" applyFill="1" applyBorder="1" applyAlignment="1" applyProtection="1">
      <alignment wrapText="1"/>
    </xf>
    <xf numFmtId="0" fontId="31" fillId="13" borderId="1" xfId="0" applyFont="1" applyFill="1" applyBorder="1" applyAlignment="1" applyProtection="1">
      <alignment wrapText="1"/>
    </xf>
    <xf numFmtId="0" fontId="22" fillId="13" borderId="1" xfId="0" applyFont="1" applyFill="1" applyBorder="1" applyAlignment="1" applyProtection="1">
      <alignment wrapText="1"/>
    </xf>
    <xf numFmtId="0" fontId="0" fillId="13" borderId="1" xfId="0" applyFont="1" applyFill="1" applyBorder="1" applyAlignment="1" applyProtection="1">
      <alignment wrapText="1"/>
    </xf>
    <xf numFmtId="0" fontId="22" fillId="13" borderId="1" xfId="0" applyFont="1" applyFill="1" applyBorder="1" applyAlignment="1" applyProtection="1">
      <alignment vertical="top" wrapText="1"/>
    </xf>
    <xf numFmtId="0" fontId="49" fillId="13" borderId="1" xfId="0" applyFont="1" applyFill="1" applyBorder="1" applyAlignment="1" applyProtection="1">
      <alignment wrapText="1"/>
    </xf>
    <xf numFmtId="166" fontId="49" fillId="13" borderId="1" xfId="0" applyNumberFormat="1" applyFont="1" applyFill="1" applyBorder="1" applyAlignment="1" applyProtection="1">
      <alignment wrapText="1"/>
    </xf>
    <xf numFmtId="3" fontId="49" fillId="13" borderId="1" xfId="0" applyNumberFormat="1" applyFont="1" applyFill="1" applyBorder="1" applyAlignment="1" applyProtection="1">
      <alignment wrapText="1"/>
    </xf>
    <xf numFmtId="0" fontId="49" fillId="13" borderId="1" xfId="0" applyFont="1" applyFill="1" applyBorder="1" applyAlignment="1" applyProtection="1">
      <alignment vertical="top" wrapText="1"/>
    </xf>
    <xf numFmtId="166" fontId="49" fillId="13" borderId="1" xfId="0" applyNumberFormat="1" applyFont="1" applyFill="1" applyBorder="1" applyAlignment="1" applyProtection="1">
      <alignment vertical="top" wrapText="1"/>
    </xf>
    <xf numFmtId="0" fontId="49" fillId="13" borderId="1" xfId="0" applyFont="1" applyFill="1" applyBorder="1" applyAlignment="1" applyProtection="1">
      <alignment horizontal="center" vertical="top" wrapText="1"/>
    </xf>
    <xf numFmtId="0" fontId="0" fillId="13" borderId="1" xfId="0" applyFont="1" applyFill="1" applyBorder="1" applyAlignment="1" applyProtection="1">
      <alignment vertical="top" wrapText="1"/>
    </xf>
    <xf numFmtId="0" fontId="49" fillId="13" borderId="1" xfId="0" applyFont="1" applyFill="1" applyBorder="1" applyAlignment="1" applyProtection="1">
      <alignment horizontal="center" wrapText="1"/>
    </xf>
    <xf numFmtId="0" fontId="72" fillId="7" borderId="1" xfId="0" applyFont="1" applyFill="1" applyBorder="1" applyAlignment="1" applyProtection="1">
      <alignment horizontal="left" vertical="center" wrapText="1"/>
    </xf>
    <xf numFmtId="164" fontId="72" fillId="7" borderId="1" xfId="0" applyNumberFormat="1" applyFont="1" applyFill="1" applyBorder="1" applyAlignment="1" applyProtection="1">
      <alignment horizontal="right" vertical="center" wrapText="1"/>
    </xf>
    <xf numFmtId="0" fontId="72" fillId="7" borderId="1" xfId="0" applyFont="1" applyFill="1" applyBorder="1" applyAlignment="1" applyProtection="1">
      <alignment horizontal="right" vertical="center" wrapText="1"/>
    </xf>
    <xf numFmtId="164" fontId="12" fillId="7" borderId="1" xfId="0" applyNumberFormat="1" applyFont="1" applyFill="1" applyBorder="1" applyAlignment="1" applyProtection="1">
      <alignment horizontal="right" vertical="center" wrapText="1"/>
    </xf>
    <xf numFmtId="0" fontId="12" fillId="7" borderId="1" xfId="0" applyFont="1" applyFill="1" applyBorder="1" applyAlignment="1" applyProtection="1">
      <alignment horizontal="right" vertical="center" wrapText="1"/>
    </xf>
    <xf numFmtId="0" fontId="95" fillId="7" borderId="1" xfId="0" applyFont="1" applyFill="1" applyBorder="1" applyAlignment="1" applyProtection="1">
      <alignment horizontal="left" vertical="center" wrapText="1"/>
    </xf>
    <xf numFmtId="164" fontId="95" fillId="7" borderId="1" xfId="0" applyNumberFormat="1" applyFont="1" applyFill="1" applyBorder="1" applyAlignment="1" applyProtection="1">
      <alignment horizontal="left" vertical="center" wrapText="1"/>
    </xf>
    <xf numFmtId="0" fontId="31" fillId="13" borderId="0" xfId="0" applyFont="1" applyFill="1" applyAlignment="1" applyProtection="1">
      <alignment horizontal="left" wrapText="1"/>
    </xf>
    <xf numFmtId="0" fontId="95" fillId="7" borderId="1" xfId="0" applyFont="1" applyFill="1" applyBorder="1" applyAlignment="1" applyProtection="1">
      <alignment horizontal="right" vertical="center" wrapText="1"/>
    </xf>
    <xf numFmtId="0" fontId="33" fillId="0" borderId="0" xfId="0" applyFont="1" applyAlignment="1" applyProtection="1"/>
    <xf numFmtId="166" fontId="95" fillId="7" borderId="1" xfId="0" applyNumberFormat="1" applyFont="1" applyFill="1" applyBorder="1" applyAlignment="1" applyProtection="1">
      <alignment horizontal="left" vertical="center" wrapText="1"/>
    </xf>
    <xf numFmtId="0" fontId="33" fillId="13" borderId="1" xfId="0" applyFont="1" applyFill="1" applyBorder="1" applyAlignment="1" applyProtection="1">
      <alignment horizontal="left" wrapText="1"/>
    </xf>
    <xf numFmtId="0" fontId="33" fillId="13" borderId="0" xfId="0" applyFont="1" applyFill="1" applyAlignment="1" applyProtection="1">
      <alignment horizontal="left" wrapText="1"/>
    </xf>
    <xf numFmtId="164" fontId="0" fillId="0" borderId="0" xfId="0" applyNumberFormat="1" applyAlignment="1" applyProtection="1"/>
    <xf numFmtId="0" fontId="25" fillId="4" borderId="0" xfId="0" applyFont="1" applyFill="1" applyAlignment="1" applyProtection="1"/>
    <xf numFmtId="0" fontId="40" fillId="4" borderId="0" xfId="0" applyFont="1" applyFill="1" applyAlignment="1" applyProtection="1"/>
    <xf numFmtId="0" fontId="13" fillId="13" borderId="1" xfId="0" applyFont="1" applyFill="1" applyBorder="1" applyAlignment="1" applyProtection="1">
      <alignment vertical="top" wrapText="1"/>
    </xf>
    <xf numFmtId="164" fontId="24" fillId="13" borderId="1" xfId="0" applyNumberFormat="1" applyFont="1" applyFill="1" applyBorder="1" applyAlignment="1" applyProtection="1">
      <alignment wrapText="1"/>
    </xf>
    <xf numFmtId="164" fontId="0" fillId="13" borderId="1" xfId="0" applyNumberFormat="1" applyFill="1" applyBorder="1" applyAlignment="1" applyProtection="1">
      <alignment vertical="top" wrapText="1"/>
    </xf>
    <xf numFmtId="0" fontId="62" fillId="13" borderId="1" xfId="0" applyFont="1" applyFill="1" applyBorder="1" applyAlignment="1" applyProtection="1">
      <alignment wrapText="1"/>
    </xf>
    <xf numFmtId="0" fontId="62" fillId="13" borderId="1" xfId="0" applyFont="1" applyFill="1" applyBorder="1" applyAlignment="1" applyProtection="1">
      <alignment vertical="top" wrapText="1"/>
    </xf>
    <xf numFmtId="3" fontId="62" fillId="13" borderId="1" xfId="0" applyNumberFormat="1" applyFont="1" applyFill="1" applyBorder="1" applyAlignment="1" applyProtection="1">
      <alignment vertical="top" wrapText="1"/>
    </xf>
    <xf numFmtId="0" fontId="33" fillId="7" borderId="5" xfId="0" applyFont="1" applyFill="1" applyBorder="1" applyAlignment="1" applyProtection="1">
      <alignment horizontal="left" vertical="center" wrapText="1"/>
    </xf>
    <xf numFmtId="164" fontId="33" fillId="7" borderId="5" xfId="0" applyNumberFormat="1" applyFont="1" applyFill="1" applyBorder="1" applyAlignment="1" applyProtection="1">
      <alignment horizontal="left" vertical="center" wrapText="1"/>
    </xf>
    <xf numFmtId="0" fontId="13" fillId="13" borderId="5" xfId="0" applyFont="1" applyFill="1" applyBorder="1" applyAlignment="1" applyProtection="1">
      <alignment horizontal="left" wrapText="1"/>
    </xf>
    <xf numFmtId="0" fontId="33" fillId="7" borderId="5" xfId="0" applyFont="1" applyFill="1" applyBorder="1" applyAlignment="1" applyProtection="1">
      <alignment horizontal="right" vertical="center" wrapText="1"/>
    </xf>
    <xf numFmtId="0" fontId="33" fillId="7" borderId="0" xfId="0" applyFont="1" applyFill="1" applyBorder="1" applyAlignment="1" applyProtection="1">
      <alignment horizontal="left" vertical="center" wrapText="1"/>
    </xf>
    <xf numFmtId="0" fontId="13" fillId="13" borderId="0" xfId="0" applyFont="1" applyFill="1" applyBorder="1" applyAlignment="1" applyProtection="1">
      <alignment horizontal="left" wrapText="1"/>
    </xf>
    <xf numFmtId="0" fontId="33" fillId="7" borderId="0" xfId="0" applyFont="1" applyFill="1" applyBorder="1" applyAlignment="1" applyProtection="1">
      <alignment horizontal="right" vertical="center" wrapText="1"/>
    </xf>
    <xf numFmtId="0" fontId="0" fillId="24" borderId="1" xfId="0" applyFont="1" applyFill="1" applyBorder="1" applyAlignment="1" applyProtection="1"/>
    <xf numFmtId="166" fontId="0" fillId="24" borderId="1" xfId="0" applyNumberFormat="1" applyFill="1" applyBorder="1" applyAlignment="1" applyProtection="1"/>
    <xf numFmtId="0" fontId="0" fillId="24" borderId="1" xfId="0" applyFont="1" applyFill="1" applyBorder="1" applyAlignment="1" applyProtection="1">
      <alignment wrapText="1"/>
    </xf>
    <xf numFmtId="0" fontId="96" fillId="0" borderId="0" xfId="0" applyFont="1" applyAlignment="1" applyProtection="1"/>
    <xf numFmtId="164" fontId="0" fillId="24" borderId="1" xfId="0" applyNumberFormat="1" applyFill="1" applyBorder="1" applyAlignment="1" applyProtection="1"/>
    <xf numFmtId="0" fontId="12" fillId="13" borderId="1" xfId="0" applyFont="1" applyFill="1" applyBorder="1" applyAlignment="1" applyProtection="1">
      <alignment horizontal="left" vertical="center" wrapText="1"/>
    </xf>
    <xf numFmtId="164" fontId="95" fillId="13" borderId="1" xfId="0" applyNumberFormat="1" applyFont="1" applyFill="1" applyBorder="1" applyAlignment="1" applyProtection="1">
      <alignment horizontal="left" vertical="center" wrapText="1"/>
    </xf>
    <xf numFmtId="0" fontId="31" fillId="13" borderId="1" xfId="0" applyFont="1" applyFill="1" applyBorder="1" applyAlignment="1" applyProtection="1">
      <alignment wrapText="1"/>
    </xf>
    <xf numFmtId="0" fontId="95" fillId="13" borderId="1" xfId="0" applyFont="1" applyFill="1" applyBorder="1" applyAlignment="1" applyProtection="1">
      <alignment horizontal="left" vertical="center" wrapText="1"/>
    </xf>
    <xf numFmtId="0" fontId="33" fillId="13" borderId="1" xfId="0" applyFont="1" applyFill="1" applyBorder="1" applyAlignment="1" applyProtection="1">
      <alignment horizontal="left" vertical="center" wrapText="1"/>
    </xf>
    <xf numFmtId="166" fontId="0" fillId="13" borderId="1" xfId="0" applyNumberFormat="1" applyFill="1" applyBorder="1" applyAlignment="1" applyProtection="1"/>
    <xf numFmtId="0" fontId="76" fillId="13" borderId="1" xfId="0" applyFont="1" applyFill="1" applyBorder="1" applyAlignment="1" applyProtection="1">
      <alignment wrapText="1"/>
    </xf>
    <xf numFmtId="166" fontId="76" fillId="13" borderId="1" xfId="0" applyNumberFormat="1" applyFont="1" applyFill="1" applyBorder="1" applyAlignment="1" applyProtection="1">
      <alignment wrapText="1"/>
    </xf>
    <xf numFmtId="0" fontId="64" fillId="4" borderId="0" xfId="0" applyFont="1" applyFill="1" applyAlignment="1" applyProtection="1"/>
    <xf numFmtId="0" fontId="0" fillId="4" borderId="0" xfId="0" applyFont="1" applyFill="1" applyAlignment="1" applyProtection="1"/>
    <xf numFmtId="0" fontId="0" fillId="4" borderId="0" xfId="0" applyFont="1" applyFill="1" applyAlignment="1" applyProtection="1">
      <alignment wrapText="1"/>
    </xf>
    <xf numFmtId="0" fontId="48" fillId="0" borderId="0" xfId="0" applyFont="1" applyBorder="1" applyAlignment="1" applyProtection="1">
      <alignment horizontal="left" wrapText="1"/>
    </xf>
    <xf numFmtId="164" fontId="48" fillId="0" borderId="0" xfId="0" applyNumberFormat="1" applyFont="1" applyBorder="1" applyAlignment="1" applyProtection="1">
      <alignment horizontal="right" wrapText="1"/>
    </xf>
    <xf numFmtId="0" fontId="98" fillId="0" borderId="0" xfId="0" applyFont="1" applyBorder="1" applyAlignment="1" applyProtection="1">
      <alignment horizontal="left" wrapText="1"/>
    </xf>
    <xf numFmtId="0" fontId="99" fillId="0" borderId="0" xfId="0" applyFont="1" applyBorder="1" applyAlignment="1" applyProtection="1">
      <alignment horizontal="left" wrapText="1"/>
    </xf>
    <xf numFmtId="0" fontId="46" fillId="0" borderId="0" xfId="0" applyFont="1" applyBorder="1" applyAlignment="1" applyProtection="1">
      <alignment horizontal="left" vertical="center" wrapText="1"/>
    </xf>
    <xf numFmtId="0" fontId="46" fillId="0" borderId="0" xfId="0" applyFont="1" applyBorder="1" applyAlignment="1" applyProtection="1">
      <alignment horizontal="left" wrapText="1"/>
    </xf>
    <xf numFmtId="0" fontId="46" fillId="0" borderId="0" xfId="0" applyFont="1" applyAlignment="1" applyProtection="1">
      <alignment horizontal="left" wrapText="1"/>
    </xf>
    <xf numFmtId="0" fontId="48" fillId="4" borderId="0" xfId="0" applyFont="1" applyFill="1" applyBorder="1" applyAlignment="1" applyProtection="1">
      <alignment horizontal="left" wrapText="1"/>
    </xf>
    <xf numFmtId="0" fontId="29" fillId="0" borderId="0" xfId="0" applyFont="1" applyAlignment="1" applyProtection="1"/>
    <xf numFmtId="166" fontId="0" fillId="0" borderId="0" xfId="0" applyNumberFormat="1" applyAlignment="1" applyProtection="1"/>
    <xf numFmtId="0" fontId="0" fillId="7" borderId="0" xfId="0" applyFont="1" applyFill="1" applyBorder="1" applyAlignment="1" applyProtection="1">
      <alignment horizontal="center" wrapText="1"/>
    </xf>
    <xf numFmtId="0" fontId="100" fillId="7" borderId="0" xfId="0" applyFont="1" applyFill="1" applyBorder="1" applyAlignment="1" applyProtection="1">
      <alignment horizontal="center" vertical="center" wrapText="1"/>
    </xf>
    <xf numFmtId="0" fontId="0" fillId="24" borderId="1" xfId="0" applyFont="1" applyFill="1" applyBorder="1" applyAlignment="1" applyProtection="1">
      <alignment horizontal="left" wrapText="1"/>
    </xf>
    <xf numFmtId="164" fontId="32" fillId="7" borderId="2" xfId="0" applyNumberFormat="1" applyFont="1" applyFill="1" applyBorder="1" applyAlignment="1" applyProtection="1">
      <alignment horizontal="center"/>
    </xf>
    <xf numFmtId="0" fontId="32" fillId="7" borderId="0" xfId="0" applyFont="1" applyFill="1" applyAlignment="1" applyProtection="1">
      <alignment wrapText="1"/>
    </xf>
    <xf numFmtId="0" fontId="32" fillId="7" borderId="9" xfId="0" applyFont="1" applyFill="1" applyBorder="1" applyAlignment="1" applyProtection="1">
      <alignment horizontal="center" wrapText="1"/>
    </xf>
    <xf numFmtId="164" fontId="32" fillId="7" borderId="10" xfId="0" applyNumberFormat="1" applyFont="1" applyFill="1" applyBorder="1" applyAlignment="1" applyProtection="1">
      <alignment horizontal="center"/>
    </xf>
    <xf numFmtId="0" fontId="32" fillId="7" borderId="2" xfId="0" applyFont="1" applyFill="1" applyBorder="1" applyAlignment="1" applyProtection="1">
      <alignment wrapText="1"/>
    </xf>
    <xf numFmtId="0" fontId="32" fillId="7" borderId="0" xfId="0" applyFont="1" applyFill="1" applyBorder="1" applyAlignment="1" applyProtection="1">
      <alignment horizontal="center" wrapText="1"/>
    </xf>
    <xf numFmtId="0" fontId="101" fillId="0" borderId="0" xfId="0" applyFont="1" applyBorder="1" applyAlignment="1" applyProtection="1">
      <alignment horizontal="left" vertical="top" wrapText="1"/>
    </xf>
    <xf numFmtId="0" fontId="35" fillId="7" borderId="1" xfId="0" applyFont="1" applyFill="1" applyBorder="1" applyAlignment="1" applyProtection="1">
      <alignment vertical="top" wrapText="1"/>
    </xf>
    <xf numFmtId="0" fontId="0" fillId="0" borderId="0" xfId="0" applyFont="1" applyAlignment="1" applyProtection="1">
      <alignment vertical="top" wrapText="1"/>
    </xf>
    <xf numFmtId="0" fontId="36" fillId="7" borderId="1" xfId="0" applyFont="1" applyFill="1" applyBorder="1" applyAlignment="1" applyProtection="1">
      <alignment vertical="top" wrapText="1"/>
    </xf>
    <xf numFmtId="0" fontId="102" fillId="7" borderId="1" xfId="0" applyFont="1" applyFill="1" applyBorder="1" applyAlignment="1" applyProtection="1">
      <alignment horizontal="center" vertical="top" wrapText="1"/>
    </xf>
    <xf numFmtId="0" fontId="0" fillId="12" borderId="1" xfId="0" applyFont="1" applyFill="1" applyBorder="1" applyAlignment="1" applyProtection="1">
      <alignment horizontal="center" vertical="top" wrapText="1"/>
    </xf>
    <xf numFmtId="0" fontId="0" fillId="12" borderId="1" xfId="0" applyFill="1" applyBorder="1" applyAlignment="1" applyProtection="1">
      <alignment vertical="top" wrapText="1"/>
    </xf>
    <xf numFmtId="0" fontId="0" fillId="7" borderId="0" xfId="0" applyFont="1" applyFill="1" applyBorder="1" applyAlignment="1" applyProtection="1">
      <alignment horizontal="center" vertical="top" wrapText="1"/>
    </xf>
    <xf numFmtId="0" fontId="103" fillId="7" borderId="1" xfId="0" applyFont="1" applyFill="1" applyBorder="1" applyAlignment="1" applyProtection="1">
      <alignment vertical="top" wrapText="1"/>
    </xf>
    <xf numFmtId="0" fontId="23" fillId="7" borderId="1" xfId="0" applyFont="1" applyFill="1" applyBorder="1" applyAlignment="1" applyProtection="1">
      <alignment horizontal="center" vertical="top" wrapText="1"/>
    </xf>
    <xf numFmtId="164" fontId="23" fillId="7" borderId="1" xfId="0" applyNumberFormat="1" applyFont="1" applyFill="1" applyBorder="1" applyAlignment="1" applyProtection="1">
      <alignment horizontal="center" vertical="top" wrapText="1"/>
    </xf>
    <xf numFmtId="0" fontId="0" fillId="0" borderId="14" xfId="0" applyBorder="1" applyAlignment="1" applyProtection="1">
      <alignment horizontal="left" vertical="top"/>
    </xf>
    <xf numFmtId="172" fontId="23" fillId="7" borderId="1" xfId="0" applyNumberFormat="1" applyFont="1" applyFill="1" applyBorder="1" applyAlignment="1" applyProtection="1">
      <alignment horizontal="center" vertical="top" wrapText="1"/>
    </xf>
    <xf numFmtId="0" fontId="0" fillId="0" borderId="11" xfId="0" applyBorder="1" applyAlignment="1" applyProtection="1">
      <alignment horizontal="left" vertical="top"/>
    </xf>
    <xf numFmtId="0" fontId="0" fillId="0" borderId="1" xfId="0" applyFont="1" applyBorder="1" applyAlignment="1" applyProtection="1">
      <alignment horizontal="center" vertical="top" wrapText="1"/>
    </xf>
    <xf numFmtId="164" fontId="0" fillId="0" borderId="1" xfId="0" applyNumberFormat="1" applyBorder="1" applyAlignment="1" applyProtection="1">
      <alignment horizontal="center" vertical="top" wrapText="1"/>
    </xf>
    <xf numFmtId="0" fontId="0" fillId="0" borderId="1" xfId="0" applyBorder="1" applyAlignment="1" applyProtection="1">
      <alignment vertical="top"/>
    </xf>
    <xf numFmtId="172" fontId="0" fillId="13" borderId="1" xfId="0" applyNumberFormat="1" applyFill="1" applyBorder="1" applyAlignment="1" applyProtection="1">
      <alignment horizontal="center" vertical="top" wrapText="1"/>
    </xf>
    <xf numFmtId="166" fontId="0" fillId="0" borderId="1" xfId="0" applyNumberFormat="1" applyBorder="1" applyAlignment="1" applyProtection="1">
      <alignment horizontal="center" vertical="top" wrapText="1"/>
    </xf>
    <xf numFmtId="0" fontId="0" fillId="0" borderId="1" xfId="0" applyBorder="1" applyAlignment="1" applyProtection="1">
      <alignment vertical="top"/>
    </xf>
    <xf numFmtId="166" fontId="23" fillId="7" borderId="1" xfId="0" applyNumberFormat="1" applyFont="1" applyFill="1" applyBorder="1" applyAlignment="1" applyProtection="1">
      <alignment horizontal="center" vertical="top" wrapText="1"/>
    </xf>
    <xf numFmtId="0" fontId="23" fillId="13" borderId="1" xfId="0" applyFont="1" applyFill="1" applyBorder="1" applyAlignment="1" applyProtection="1">
      <alignment horizontal="center" vertical="top" wrapText="1"/>
    </xf>
    <xf numFmtId="0" fontId="0" fillId="4" borderId="1" xfId="0" applyFont="1" applyFill="1" applyBorder="1" applyAlignment="1" applyProtection="1">
      <alignment horizontal="center" vertical="top" wrapText="1"/>
    </xf>
    <xf numFmtId="0" fontId="62" fillId="0" borderId="0" xfId="0" applyFont="1" applyAlignment="1" applyProtection="1">
      <alignment wrapText="1"/>
    </xf>
    <xf numFmtId="164" fontId="30" fillId="7" borderId="1" xfId="0" applyNumberFormat="1" applyFont="1" applyFill="1" applyBorder="1" applyAlignment="1" applyProtection="1">
      <alignment horizontal="center" vertical="center" wrapText="1"/>
    </xf>
    <xf numFmtId="0" fontId="42" fillId="4" borderId="1" xfId="0" applyFont="1" applyFill="1" applyBorder="1" applyAlignment="1" applyProtection="1"/>
    <xf numFmtId="0" fontId="62" fillId="0" borderId="1" xfId="0" applyFont="1" applyBorder="1" applyAlignment="1" applyProtection="1">
      <alignment wrapText="1"/>
    </xf>
    <xf numFmtId="0" fontId="0" fillId="7" borderId="1" xfId="0" applyFill="1" applyBorder="1" applyAlignment="1" applyProtection="1">
      <alignment vertical="top"/>
    </xf>
    <xf numFmtId="170" fontId="0" fillId="0" borderId="1" xfId="0" applyNumberFormat="1" applyBorder="1" applyAlignment="1" applyProtection="1">
      <alignment horizontal="center" vertical="top" wrapText="1"/>
    </xf>
    <xf numFmtId="0" fontId="23" fillId="0" borderId="1" xfId="0" applyFont="1" applyBorder="1" applyAlignment="1" applyProtection="1">
      <alignment horizontal="left" vertical="top" wrapText="1"/>
    </xf>
    <xf numFmtId="0" fontId="0" fillId="0" borderId="1" xfId="0" applyFont="1" applyBorder="1" applyAlignment="1" applyProtection="1">
      <alignment horizontal="left" vertical="top" wrapText="1"/>
    </xf>
    <xf numFmtId="0" fontId="62" fillId="0" borderId="1" xfId="0" applyFont="1" applyBorder="1" applyAlignment="1" applyProtection="1">
      <alignment horizontal="left" vertical="top" wrapText="1"/>
    </xf>
    <xf numFmtId="0" fontId="104" fillId="0" borderId="1" xfId="0" applyFont="1" applyBorder="1" applyAlignment="1" applyProtection="1">
      <alignment horizontal="left" vertical="top" wrapText="1"/>
    </xf>
    <xf numFmtId="0" fontId="23" fillId="7" borderId="0" xfId="0" applyFont="1" applyFill="1" applyBorder="1" applyAlignment="1" applyProtection="1">
      <alignment horizontal="center"/>
    </xf>
    <xf numFmtId="0" fontId="23" fillId="0" borderId="0" xfId="0" applyFont="1" applyBorder="1" applyAlignment="1" applyProtection="1">
      <alignment vertical="top"/>
    </xf>
    <xf numFmtId="0" fontId="23" fillId="7" borderId="1" xfId="0" applyFont="1" applyFill="1" applyBorder="1" applyAlignment="1" applyProtection="1">
      <alignment horizontal="left" vertical="top" wrapText="1"/>
    </xf>
    <xf numFmtId="0" fontId="0" fillId="0" borderId="0" xfId="0" applyAlignment="1" applyProtection="1">
      <alignment vertical="top" wrapText="1"/>
    </xf>
    <xf numFmtId="0" fontId="0" fillId="17" borderId="0" xfId="0" applyFont="1" applyFill="1" applyBorder="1" applyAlignment="1" applyProtection="1">
      <alignment horizontal="center" vertical="top" wrapText="1"/>
    </xf>
    <xf numFmtId="164" fontId="0" fillId="17" borderId="0" xfId="0" applyNumberFormat="1" applyFill="1" applyBorder="1" applyAlignment="1" applyProtection="1">
      <alignment horizontal="center" vertical="top" wrapText="1"/>
    </xf>
    <xf numFmtId="0" fontId="105" fillId="17" borderId="1" xfId="0" applyFont="1" applyFill="1" applyBorder="1" applyAlignment="1" applyProtection="1">
      <alignment horizontal="left" vertical="top"/>
    </xf>
    <xf numFmtId="0" fontId="37" fillId="7" borderId="1" xfId="0" applyFont="1" applyFill="1" applyBorder="1" applyAlignment="1" applyProtection="1">
      <alignment horizontal="center" vertical="top" wrapText="1"/>
    </xf>
    <xf numFmtId="0" fontId="35" fillId="0" borderId="0" xfId="0" applyFont="1" applyAlignment="1" applyProtection="1">
      <alignment vertical="top" wrapText="1"/>
    </xf>
    <xf numFmtId="0" fontId="45" fillId="14" borderId="0" xfId="0" applyFont="1" applyFill="1" applyBorder="1" applyAlignment="1" applyProtection="1">
      <alignment horizontal="center" vertical="center" wrapText="1"/>
    </xf>
    <xf numFmtId="0" fontId="45" fillId="14" borderId="0" xfId="0" applyFont="1" applyFill="1" applyAlignment="1" applyProtection="1">
      <alignment horizontal="center" vertical="center" wrapText="1"/>
    </xf>
    <xf numFmtId="0" fontId="22" fillId="14" borderId="0" xfId="0" applyFont="1" applyFill="1" applyBorder="1" applyAlignment="1" applyProtection="1">
      <alignment horizontal="center" vertical="center" wrapText="1"/>
    </xf>
    <xf numFmtId="0" fontId="22" fillId="14" borderId="0" xfId="0" applyFont="1" applyFill="1" applyAlignment="1" applyProtection="1">
      <alignment horizontal="center" vertical="center" wrapText="1"/>
    </xf>
    <xf numFmtId="0" fontId="0" fillId="14" borderId="0" xfId="0" applyFont="1" applyFill="1" applyAlignment="1" applyProtection="1">
      <alignment wrapText="1"/>
    </xf>
    <xf numFmtId="0" fontId="0" fillId="14" borderId="0" xfId="0" applyFont="1" applyFill="1" applyBorder="1" applyAlignment="1" applyProtection="1">
      <alignment wrapText="1"/>
    </xf>
    <xf numFmtId="0" fontId="106" fillId="14" borderId="0" xfId="0" applyFont="1" applyFill="1" applyAlignment="1" applyProtection="1">
      <alignment horizontal="center" vertical="center" wrapText="1"/>
    </xf>
    <xf numFmtId="0" fontId="0" fillId="14" borderId="0" xfId="0" applyFont="1" applyFill="1" applyBorder="1" applyAlignment="1" applyProtection="1">
      <alignment horizontal="center" vertical="center" wrapText="1"/>
    </xf>
    <xf numFmtId="0" fontId="0" fillId="14" borderId="0" xfId="0" applyFont="1" applyFill="1" applyAlignment="1" applyProtection="1">
      <alignment horizontal="center" vertical="center" wrapText="1"/>
    </xf>
    <xf numFmtId="0" fontId="45" fillId="12" borderId="0" xfId="0" applyFont="1" applyFill="1" applyBorder="1" applyAlignment="1" applyProtection="1">
      <alignment horizontal="center" vertical="center" wrapText="1"/>
    </xf>
    <xf numFmtId="0" fontId="22" fillId="12" borderId="0" xfId="0" applyFont="1" applyFill="1" applyBorder="1" applyAlignment="1" applyProtection="1">
      <alignment horizontal="center" vertical="center" wrapText="1"/>
    </xf>
    <xf numFmtId="0" fontId="0" fillId="14" borderId="0" xfId="0" applyFont="1" applyFill="1" applyBorder="1" applyAlignment="1" applyProtection="1">
      <alignment horizontal="center" wrapText="1"/>
    </xf>
    <xf numFmtId="0" fontId="27" fillId="13" borderId="1" xfId="0" applyFont="1" applyFill="1" applyBorder="1" applyAlignment="1" applyProtection="1">
      <alignment horizontal="center" wrapText="1"/>
    </xf>
    <xf numFmtId="0" fontId="27" fillId="13" borderId="0" xfId="0" applyFont="1" applyFill="1" applyAlignment="1" applyProtection="1">
      <alignment horizontal="center" wrapText="1"/>
    </xf>
    <xf numFmtId="0" fontId="49" fillId="7" borderId="1" xfId="0" applyFont="1" applyFill="1" applyBorder="1" applyAlignment="1" applyProtection="1">
      <alignment horizontal="center" wrapText="1"/>
    </xf>
    <xf numFmtId="0" fontId="49" fillId="14" borderId="1" xfId="0" applyFont="1" applyFill="1" applyBorder="1" applyAlignment="1" applyProtection="1">
      <alignment horizontal="center" wrapText="1"/>
    </xf>
    <xf numFmtId="0" fontId="27" fillId="14" borderId="1" xfId="0" applyFont="1" applyFill="1" applyBorder="1" applyAlignment="1" applyProtection="1">
      <alignment horizontal="center" wrapText="1"/>
    </xf>
    <xf numFmtId="0" fontId="31" fillId="14" borderId="1" xfId="0" applyFont="1" applyFill="1" applyBorder="1" applyAlignment="1" applyProtection="1">
      <alignment horizontal="center" wrapText="1"/>
    </xf>
    <xf numFmtId="0" fontId="49" fillId="13" borderId="0" xfId="0" applyFont="1" applyFill="1" applyBorder="1" applyAlignment="1" applyProtection="1">
      <alignment horizontal="center"/>
    </xf>
    <xf numFmtId="0" fontId="27" fillId="14" borderId="9" xfId="0" applyFont="1" applyFill="1" applyBorder="1" applyAlignment="1" applyProtection="1">
      <alignment horizontal="center" wrapText="1"/>
    </xf>
    <xf numFmtId="10" fontId="21" fillId="7" borderId="1" xfId="0" applyNumberFormat="1" applyFont="1" applyFill="1" applyBorder="1" applyAlignment="1" applyProtection="1">
      <alignment horizontal="center" vertical="center" wrapText="1"/>
    </xf>
    <xf numFmtId="0" fontId="27" fillId="13" borderId="0" xfId="0" applyFont="1" applyFill="1" applyAlignment="1" applyProtection="1">
      <alignment horizontal="center"/>
    </xf>
    <xf numFmtId="0" fontId="49" fillId="13" borderId="0" xfId="0" applyFont="1" applyFill="1" applyAlignment="1" applyProtection="1">
      <alignment horizontal="center" wrapText="1"/>
    </xf>
    <xf numFmtId="0" fontId="27" fillId="13" borderId="1" xfId="0" applyFont="1" applyFill="1" applyBorder="1" applyAlignment="1" applyProtection="1">
      <alignment horizontal="center"/>
    </xf>
    <xf numFmtId="164" fontId="0" fillId="7" borderId="11" xfId="0" applyNumberFormat="1" applyFont="1" applyFill="1" applyBorder="1" applyAlignment="1" applyProtection="1">
      <alignment horizontal="center" vertical="center"/>
    </xf>
    <xf numFmtId="0" fontId="27" fillId="13" borderId="0" xfId="0" applyFont="1" applyFill="1" applyBorder="1" applyAlignment="1" applyProtection="1">
      <alignment horizontal="center" wrapText="1"/>
    </xf>
    <xf numFmtId="0" fontId="27" fillId="14" borderId="1" xfId="0" applyFont="1" applyFill="1" applyBorder="1" applyAlignment="1" applyProtection="1">
      <alignment horizontal="left" vertical="center" wrapText="1"/>
    </xf>
    <xf numFmtId="0" fontId="27" fillId="13" borderId="1" xfId="0" applyFont="1" applyFill="1" applyBorder="1" applyAlignment="1" applyProtection="1">
      <alignment horizontal="left" wrapText="1"/>
    </xf>
    <xf numFmtId="0" fontId="27" fillId="13" borderId="10" xfId="0" applyFont="1" applyFill="1" applyBorder="1" applyAlignment="1" applyProtection="1">
      <alignment horizontal="center" wrapText="1"/>
    </xf>
    <xf numFmtId="0" fontId="27" fillId="13" borderId="12" xfId="0" applyFont="1" applyFill="1" applyBorder="1" applyAlignment="1" applyProtection="1">
      <alignment horizontal="center" wrapText="1"/>
    </xf>
    <xf numFmtId="0" fontId="49" fillId="13" borderId="11" xfId="0" applyFont="1" applyFill="1" applyBorder="1" applyAlignment="1" applyProtection="1">
      <alignment horizontal="center" wrapText="1"/>
    </xf>
    <xf numFmtId="0" fontId="27" fillId="14" borderId="0" xfId="0" applyFont="1" applyFill="1" applyAlignment="1" applyProtection="1">
      <alignment horizontal="center" wrapText="1"/>
    </xf>
    <xf numFmtId="164" fontId="0" fillId="13" borderId="8" xfId="0" applyNumberFormat="1" applyFill="1" applyBorder="1" applyAlignment="1" applyProtection="1">
      <alignment horizontal="center"/>
    </xf>
    <xf numFmtId="0" fontId="31" fillId="7" borderId="1" xfId="0" applyFont="1" applyFill="1" applyBorder="1" applyAlignment="1" applyProtection="1">
      <alignment horizontal="center" wrapText="1"/>
    </xf>
    <xf numFmtId="0" fontId="107" fillId="7" borderId="1" xfId="0" applyFont="1" applyFill="1" applyBorder="1" applyAlignment="1" applyProtection="1">
      <alignment horizontal="center" wrapText="1"/>
    </xf>
    <xf numFmtId="164" fontId="0" fillId="13" borderId="12" xfId="0" applyNumberFormat="1" applyFill="1" applyBorder="1" applyAlignment="1" applyProtection="1">
      <alignment horizontal="center"/>
    </xf>
    <xf numFmtId="164" fontId="0" fillId="13" borderId="0" xfId="0" applyNumberFormat="1" applyFill="1" applyBorder="1" applyAlignment="1" applyProtection="1">
      <alignment horizontal="center"/>
    </xf>
    <xf numFmtId="0" fontId="49" fillId="14" borderId="0" xfId="0" applyFont="1" applyFill="1" applyAlignment="1" applyProtection="1">
      <alignment horizontal="center" wrapText="1"/>
    </xf>
    <xf numFmtId="0" fontId="49" fillId="14" borderId="0" xfId="0" applyFont="1" applyFill="1" applyAlignment="1" applyProtection="1">
      <alignment vertical="center" wrapText="1"/>
    </xf>
    <xf numFmtId="0" fontId="31" fillId="14" borderId="1" xfId="0" applyFont="1" applyFill="1" applyBorder="1" applyAlignment="1" applyProtection="1">
      <alignment horizontal="center" wrapText="1"/>
    </xf>
    <xf numFmtId="0" fontId="27" fillId="14" borderId="0" xfId="0" applyFont="1" applyFill="1" applyAlignment="1" applyProtection="1">
      <alignment horizontal="left"/>
    </xf>
    <xf numFmtId="164" fontId="0" fillId="13" borderId="0" xfId="0" applyNumberFormat="1" applyFill="1" applyAlignment="1" applyProtection="1">
      <alignment horizontal="center" wrapText="1"/>
    </xf>
    <xf numFmtId="0" fontId="13" fillId="14" borderId="9" xfId="0" applyFont="1" applyFill="1" applyBorder="1" applyAlignment="1" applyProtection="1">
      <alignment horizontal="center" wrapText="1"/>
    </xf>
    <xf numFmtId="0" fontId="0" fillId="13" borderId="0" xfId="0" applyFill="1" applyAlignment="1" applyProtection="1">
      <alignment horizontal="center" wrapText="1"/>
    </xf>
    <xf numFmtId="9" fontId="0" fillId="13" borderId="1" xfId="0" applyNumberFormat="1" applyFill="1" applyBorder="1" applyAlignment="1" applyProtection="1"/>
    <xf numFmtId="0" fontId="0" fillId="14" borderId="1" xfId="0" applyFont="1" applyFill="1" applyBorder="1" applyAlignment="1" applyProtection="1"/>
    <xf numFmtId="0" fontId="13" fillId="14" borderId="1" xfId="0" applyFont="1" applyFill="1" applyBorder="1" applyAlignment="1" applyProtection="1">
      <alignment horizontal="center" wrapText="1"/>
    </xf>
    <xf numFmtId="0" fontId="101" fillId="7" borderId="0" xfId="0" applyFont="1" applyFill="1" applyBorder="1" applyAlignment="1" applyProtection="1">
      <alignment horizontal="center" vertical="center"/>
    </xf>
    <xf numFmtId="0" fontId="0" fillId="7" borderId="1" xfId="0" applyFont="1" applyFill="1" applyBorder="1" applyAlignment="1" applyProtection="1">
      <alignment horizontal="center" vertical="center" wrapText="1"/>
    </xf>
    <xf numFmtId="0" fontId="101" fillId="14" borderId="1" xfId="0" applyFont="1" applyFill="1" applyBorder="1" applyAlignment="1" applyProtection="1">
      <alignment horizontal="center" vertical="center"/>
    </xf>
    <xf numFmtId="0" fontId="101" fillId="14" borderId="0" xfId="0" applyFont="1" applyFill="1" applyBorder="1" applyAlignment="1" applyProtection="1">
      <alignment horizontal="center" vertical="center"/>
    </xf>
    <xf numFmtId="0" fontId="0" fillId="13" borderId="0" xfId="0" applyFont="1" applyFill="1" applyAlignment="1" applyProtection="1">
      <alignment horizontal="center"/>
    </xf>
    <xf numFmtId="0" fontId="108" fillId="14" borderId="1" xfId="0" applyFont="1" applyFill="1" applyBorder="1" applyAlignment="1" applyProtection="1">
      <alignment horizontal="left" wrapText="1"/>
    </xf>
    <xf numFmtId="0" fontId="0" fillId="7" borderId="11" xfId="0" applyFont="1" applyFill="1" applyBorder="1" applyAlignment="1" applyProtection="1">
      <alignment horizontal="center" vertical="center"/>
    </xf>
    <xf numFmtId="0" fontId="0" fillId="14" borderId="0" xfId="0" applyFont="1" applyFill="1" applyAlignment="1" applyProtection="1">
      <alignment vertical="center" wrapText="1"/>
    </xf>
    <xf numFmtId="0" fontId="109" fillId="14" borderId="0" xfId="0" applyFont="1" applyFill="1" applyBorder="1" applyAlignment="1" applyProtection="1">
      <alignment horizontal="left" vertical="center" wrapText="1"/>
    </xf>
    <xf numFmtId="0" fontId="49" fillId="7" borderId="1" xfId="0" applyFont="1" applyFill="1" applyBorder="1" applyAlignment="1" applyProtection="1">
      <alignment horizontal="center"/>
    </xf>
    <xf numFmtId="0" fontId="49" fillId="7" borderId="2" xfId="0" applyFont="1" applyFill="1" applyBorder="1" applyAlignment="1" applyProtection="1">
      <alignment horizontal="center"/>
    </xf>
    <xf numFmtId="164" fontId="38" fillId="7" borderId="1" xfId="0" applyNumberFormat="1" applyFont="1" applyFill="1" applyBorder="1" applyAlignment="1" applyProtection="1">
      <alignment horizontal="center"/>
    </xf>
    <xf numFmtId="0" fontId="56" fillId="14" borderId="1" xfId="0" applyFont="1" applyFill="1" applyBorder="1" applyAlignment="1" applyProtection="1">
      <alignment horizontal="center" wrapText="1"/>
    </xf>
    <xf numFmtId="0" fontId="62" fillId="14" borderId="0" xfId="0" applyFont="1" applyFill="1" applyBorder="1" applyAlignment="1" applyProtection="1">
      <alignment horizontal="center" vertical="center"/>
    </xf>
    <xf numFmtId="0" fontId="103" fillId="14" borderId="0" xfId="0" applyFont="1" applyFill="1" applyBorder="1" applyAlignment="1" applyProtection="1">
      <alignment horizontal="left" vertical="center"/>
    </xf>
    <xf numFmtId="0" fontId="110" fillId="14" borderId="0" xfId="0" applyFont="1" applyFill="1" applyBorder="1" applyAlignment="1" applyProtection="1">
      <alignment horizontal="center" vertical="center"/>
    </xf>
    <xf numFmtId="0" fontId="111" fillId="14" borderId="0" xfId="0" applyFont="1" applyFill="1" applyBorder="1" applyAlignment="1" applyProtection="1">
      <alignment horizontal="center" vertical="center"/>
    </xf>
    <xf numFmtId="0" fontId="111" fillId="14" borderId="3" xfId="0" applyFont="1" applyFill="1" applyBorder="1" applyAlignment="1" applyProtection="1">
      <alignment horizontal="center" vertical="center"/>
    </xf>
    <xf numFmtId="0" fontId="62" fillId="14" borderId="3" xfId="0" applyFont="1" applyFill="1" applyBorder="1" applyAlignment="1" applyProtection="1">
      <alignment horizontal="center" vertical="center"/>
    </xf>
    <xf numFmtId="0" fontId="62" fillId="14" borderId="8" xfId="0" applyFont="1" applyFill="1" applyBorder="1" applyAlignment="1" applyProtection="1">
      <alignment horizontal="center" vertical="center"/>
    </xf>
    <xf numFmtId="0" fontId="110" fillId="14" borderId="1" xfId="0" applyFont="1" applyFill="1" applyBorder="1" applyAlignment="1" applyProtection="1">
      <alignment horizontal="center" vertical="center"/>
    </xf>
    <xf numFmtId="0" fontId="62" fillId="14" borderId="1" xfId="0" applyFont="1" applyFill="1" applyBorder="1" applyAlignment="1" applyProtection="1">
      <alignment horizontal="center" vertical="center" wrapText="1"/>
    </xf>
    <xf numFmtId="0" fontId="62" fillId="14" borderId="11" xfId="0" applyFont="1" applyFill="1" applyBorder="1" applyAlignment="1" applyProtection="1">
      <alignment horizontal="center" vertical="center"/>
    </xf>
    <xf numFmtId="0" fontId="110" fillId="14" borderId="5" xfId="0" applyFont="1" applyFill="1" applyBorder="1" applyAlignment="1" applyProtection="1">
      <alignment horizontal="center" vertical="center"/>
    </xf>
    <xf numFmtId="0" fontId="62" fillId="14" borderId="5" xfId="0" applyFont="1" applyFill="1" applyBorder="1" applyAlignment="1" applyProtection="1">
      <alignment horizontal="center" vertical="center" wrapText="1"/>
    </xf>
    <xf numFmtId="0" fontId="103" fillId="14" borderId="0" xfId="0" applyFont="1" applyFill="1" applyBorder="1" applyAlignment="1" applyProtection="1">
      <alignment horizontal="center" vertical="center"/>
    </xf>
    <xf numFmtId="0" fontId="112" fillId="14" borderId="0" xfId="0" applyFont="1" applyFill="1" applyBorder="1" applyAlignment="1" applyProtection="1">
      <alignment horizontal="center" vertical="center"/>
    </xf>
    <xf numFmtId="0" fontId="0" fillId="14" borderId="0" xfId="0" applyFont="1" applyFill="1" applyBorder="1" applyAlignment="1" applyProtection="1">
      <alignment horizontal="center"/>
    </xf>
    <xf numFmtId="0" fontId="32" fillId="14" borderId="0" xfId="0" applyFont="1" applyFill="1" applyBorder="1" applyAlignment="1" applyProtection="1">
      <alignment horizontal="center"/>
    </xf>
    <xf numFmtId="0" fontId="0" fillId="14" borderId="14" xfId="0" applyFont="1" applyFill="1" applyBorder="1" applyAlignment="1" applyProtection="1">
      <alignment horizontal="center" vertical="top" wrapText="1"/>
    </xf>
    <xf numFmtId="0" fontId="22" fillId="14" borderId="5" xfId="0" applyFont="1" applyFill="1" applyBorder="1" applyAlignment="1" applyProtection="1">
      <alignment horizontal="center" vertical="top" wrapText="1"/>
    </xf>
    <xf numFmtId="0" fontId="0" fillId="14" borderId="5" xfId="0" applyFont="1" applyFill="1" applyBorder="1" applyAlignment="1" applyProtection="1">
      <alignment horizontal="center" wrapText="1"/>
    </xf>
    <xf numFmtId="0" fontId="0" fillId="14" borderId="15" xfId="0" applyFont="1" applyFill="1" applyBorder="1" applyAlignment="1" applyProtection="1">
      <alignment horizontal="center" vertical="top" wrapText="1"/>
    </xf>
    <xf numFmtId="0" fontId="0" fillId="14" borderId="4" xfId="0" applyFont="1" applyFill="1" applyBorder="1" applyAlignment="1" applyProtection="1">
      <alignment horizontal="center" vertical="top" wrapText="1"/>
    </xf>
    <xf numFmtId="0" fontId="22" fillId="14" borderId="3" xfId="0" applyFont="1" applyFill="1" applyBorder="1" applyAlignment="1" applyProtection="1">
      <alignment horizontal="center" vertical="top" wrapText="1"/>
    </xf>
    <xf numFmtId="0" fontId="0" fillId="14" borderId="3" xfId="0" applyFont="1" applyFill="1" applyBorder="1" applyAlignment="1" applyProtection="1">
      <alignment horizontal="center" vertical="top" wrapText="1"/>
    </xf>
    <xf numFmtId="0" fontId="0" fillId="14" borderId="10" xfId="0" applyFont="1" applyFill="1" applyBorder="1" applyAlignment="1" applyProtection="1">
      <alignment horizontal="center" vertical="top" wrapText="1"/>
    </xf>
    <xf numFmtId="164" fontId="38" fillId="7" borderId="1" xfId="0" applyNumberFormat="1" applyFont="1" applyFill="1" applyBorder="1" applyAlignment="1" applyProtection="1">
      <alignment horizontal="center" vertical="center" wrapText="1"/>
    </xf>
    <xf numFmtId="0" fontId="41" fillId="14" borderId="1" xfId="0" applyFont="1" applyFill="1" applyBorder="1" applyAlignment="1" applyProtection="1">
      <alignment horizontal="center" wrapText="1"/>
    </xf>
    <xf numFmtId="0" fontId="41" fillId="7" borderId="1" xfId="0" applyFont="1" applyFill="1" applyBorder="1" applyAlignment="1" applyProtection="1">
      <alignment horizontal="center" vertical="center" wrapText="1"/>
    </xf>
    <xf numFmtId="0" fontId="39" fillId="7" borderId="0" xfId="0" applyFont="1" applyFill="1" applyBorder="1" applyAlignment="1" applyProtection="1">
      <alignment vertical="center" wrapText="1"/>
    </xf>
    <xf numFmtId="0" fontId="39" fillId="7" borderId="0" xfId="0" applyFont="1" applyFill="1" applyBorder="1" applyAlignment="1" applyProtection="1">
      <alignment vertical="top" wrapText="1"/>
    </xf>
    <xf numFmtId="0" fontId="105" fillId="7" borderId="0" xfId="0" applyFont="1" applyFill="1" applyBorder="1" applyAlignment="1" applyProtection="1">
      <alignment horizontal="left" vertical="top" wrapText="1"/>
    </xf>
    <xf numFmtId="0" fontId="113" fillId="7" borderId="0" xfId="0" applyFont="1" applyFill="1" applyAlignment="1" applyProtection="1">
      <alignment wrapText="1"/>
    </xf>
    <xf numFmtId="0" fontId="39" fillId="7" borderId="0" xfId="0" applyFont="1" applyFill="1" applyBorder="1" applyAlignment="1" applyProtection="1">
      <alignment wrapText="1"/>
    </xf>
    <xf numFmtId="0" fontId="24" fillId="7" borderId="0" xfId="0" applyFont="1" applyFill="1" applyBorder="1" applyAlignment="1" applyProtection="1">
      <alignment horizontal="left" vertical="top" wrapText="1"/>
    </xf>
    <xf numFmtId="0" fontId="24" fillId="7" borderId="0" xfId="0" applyFont="1" applyFill="1" applyBorder="1" applyAlignment="1" applyProtection="1">
      <alignment horizontal="center" wrapText="1"/>
    </xf>
    <xf numFmtId="0" fontId="24" fillId="7" borderId="0" xfId="0" applyFont="1" applyFill="1" applyBorder="1" applyAlignment="1" applyProtection="1">
      <alignment horizontal="left" vertical="center" wrapText="1"/>
    </xf>
    <xf numFmtId="0" fontId="24" fillId="7" borderId="0" xfId="0" applyFont="1" applyFill="1" applyBorder="1" applyAlignment="1" applyProtection="1">
      <alignment horizontal="center" vertical="center" wrapText="1"/>
    </xf>
    <xf numFmtId="0" fontId="40" fillId="7" borderId="0" xfId="0" applyFont="1" applyFill="1" applyBorder="1" applyAlignment="1" applyProtection="1">
      <alignment horizontal="justify" vertical="top" wrapText="1"/>
    </xf>
    <xf numFmtId="0" fontId="39" fillId="7" borderId="0" xfId="0" applyFont="1" applyFill="1" applyBorder="1" applyAlignment="1" applyProtection="1">
      <alignment horizontal="left" vertical="top" wrapText="1"/>
    </xf>
    <xf numFmtId="0" fontId="24" fillId="7" borderId="0" xfId="0" applyFont="1" applyFill="1" applyBorder="1" applyAlignment="1" applyProtection="1">
      <alignment horizontal="left" wrapText="1"/>
    </xf>
    <xf numFmtId="0" fontId="24" fillId="7" borderId="0" xfId="0" applyFont="1" applyFill="1" applyBorder="1" applyAlignment="1" applyProtection="1">
      <alignment vertical="top" wrapText="1"/>
    </xf>
    <xf numFmtId="0" fontId="33" fillId="7" borderId="0" xfId="0" applyFont="1" applyFill="1" applyBorder="1" applyAlignment="1" applyProtection="1">
      <alignment wrapText="1"/>
    </xf>
    <xf numFmtId="0" fontId="33" fillId="7" borderId="0" xfId="0" applyFont="1" applyFill="1" applyBorder="1" applyAlignment="1" applyProtection="1">
      <alignment horizontal="center" vertical="center" wrapText="1"/>
    </xf>
    <xf numFmtId="0" fontId="33" fillId="12" borderId="0" xfId="0" applyFont="1" applyFill="1" applyBorder="1" applyAlignment="1" applyProtection="1">
      <alignment horizontal="center" vertical="center" wrapText="1"/>
    </xf>
    <xf numFmtId="0" fontId="22" fillId="0" borderId="0" xfId="0" applyFont="1" applyAlignment="1" applyProtection="1"/>
    <xf numFmtId="0" fontId="24" fillId="7" borderId="1" xfId="0" applyFont="1" applyFill="1" applyBorder="1" applyAlignment="1" applyProtection="1">
      <alignment vertical="top" wrapText="1"/>
    </xf>
    <xf numFmtId="0" fontId="24" fillId="7" borderId="1" xfId="0" applyFont="1" applyFill="1" applyBorder="1" applyAlignment="1" applyProtection="1">
      <alignment horizontal="left" vertical="top" wrapText="1"/>
    </xf>
    <xf numFmtId="0" fontId="39" fillId="7" borderId="1" xfId="0" applyFont="1" applyFill="1" applyBorder="1" applyAlignment="1" applyProtection="1">
      <alignment horizontal="left" vertical="center" wrapText="1"/>
    </xf>
    <xf numFmtId="164" fontId="0" fillId="7" borderId="0" xfId="0" applyNumberFormat="1" applyFont="1" applyFill="1" applyBorder="1" applyAlignment="1" applyProtection="1">
      <alignment horizontal="center" vertical="top" wrapText="1"/>
    </xf>
    <xf numFmtId="0" fontId="0" fillId="7" borderId="3" xfId="0" applyFont="1" applyFill="1" applyBorder="1" applyAlignment="1" applyProtection="1">
      <alignment horizontal="left" vertical="top" wrapText="1"/>
    </xf>
    <xf numFmtId="0" fontId="0" fillId="7" borderId="3" xfId="0" applyFont="1" applyFill="1" applyBorder="1" applyAlignment="1" applyProtection="1">
      <alignment horizontal="center" vertical="top" wrapText="1"/>
    </xf>
    <xf numFmtId="0" fontId="114" fillId="0" borderId="1" xfId="0" applyFont="1" applyBorder="1" applyAlignment="1" applyProtection="1">
      <alignment horizontal="left" vertical="top" wrapText="1"/>
    </xf>
    <xf numFmtId="164" fontId="0" fillId="0" borderId="1" xfId="0" applyNumberFormat="1" applyBorder="1" applyAlignment="1" applyProtection="1">
      <alignment horizontal="center" vertical="top"/>
    </xf>
    <xf numFmtId="0" fontId="114" fillId="0" borderId="1" xfId="0" applyFont="1" applyBorder="1" applyAlignment="1" applyProtection="1">
      <alignment wrapText="1"/>
    </xf>
    <xf numFmtId="0" fontId="13" fillId="0" borderId="1" xfId="0" applyFont="1" applyBorder="1" applyAlignment="1" applyProtection="1">
      <alignment vertical="top" wrapText="1"/>
    </xf>
    <xf numFmtId="0" fontId="0" fillId="0" borderId="1" xfId="0" applyBorder="1" applyAlignment="1" applyProtection="1">
      <alignment horizontal="center" vertical="top"/>
    </xf>
    <xf numFmtId="0" fontId="11" fillId="0" borderId="1" xfId="0" applyFont="1" applyBorder="1" applyAlignment="1" applyProtection="1">
      <alignment wrapText="1"/>
    </xf>
    <xf numFmtId="164" fontId="0" fillId="0" borderId="0" xfId="0" applyNumberFormat="1" applyFont="1" applyAlignment="1" applyProtection="1">
      <alignment horizontal="center" vertical="top"/>
    </xf>
    <xf numFmtId="0" fontId="22" fillId="0" borderId="0" xfId="0" applyFont="1" applyAlignment="1" applyProtection="1">
      <alignment horizontal="left" wrapText="1"/>
    </xf>
    <xf numFmtId="0" fontId="0" fillId="0" borderId="0" xfId="0" applyAlignment="1" applyProtection="1">
      <alignment horizontal="center" vertical="top"/>
    </xf>
    <xf numFmtId="0" fontId="11" fillId="0" borderId="0" xfId="0" applyFont="1" applyAlignment="1" applyProtection="1">
      <alignment vertical="top" wrapText="1"/>
    </xf>
    <xf numFmtId="170" fontId="22" fillId="0" borderId="0" xfId="0" applyNumberFormat="1" applyFont="1" applyAlignment="1" applyProtection="1">
      <alignment horizontal="center" vertical="top" wrapText="1"/>
    </xf>
    <xf numFmtId="0" fontId="22" fillId="0" borderId="0" xfId="0" applyFont="1" applyAlignment="1" applyProtection="1">
      <alignment vertical="top" wrapText="1"/>
    </xf>
    <xf numFmtId="0" fontId="0" fillId="0" borderId="0" xfId="0" applyAlignment="1" applyProtection="1">
      <alignment horizontal="center" vertical="top" wrapText="1"/>
    </xf>
    <xf numFmtId="0" fontId="11" fillId="0" borderId="0" xfId="0" applyFont="1" applyAlignment="1" applyProtection="1">
      <alignment wrapText="1"/>
    </xf>
    <xf numFmtId="0" fontId="115" fillId="0" borderId="0" xfId="0" applyFont="1" applyAlignment="1" applyProtection="1">
      <alignment vertical="top" wrapText="1"/>
    </xf>
    <xf numFmtId="0" fontId="22" fillId="0" borderId="0" xfId="0" applyFont="1" applyAlignment="1" applyProtection="1">
      <alignment horizontal="left" vertical="top" wrapText="1"/>
    </xf>
    <xf numFmtId="164" fontId="0" fillId="0" borderId="0" xfId="0" applyNumberFormat="1" applyAlignment="1" applyProtection="1">
      <alignment horizontal="center" vertical="top" wrapText="1"/>
    </xf>
    <xf numFmtId="0" fontId="22" fillId="0" borderId="0" xfId="0" applyFont="1" applyAlignment="1" applyProtection="1">
      <alignment horizontal="left" vertical="top" wrapText="1"/>
    </xf>
    <xf numFmtId="0" fontId="114" fillId="0" borderId="0" xfId="0" applyFont="1" applyAlignment="1" applyProtection="1">
      <alignment vertical="top" wrapText="1"/>
    </xf>
    <xf numFmtId="3" fontId="0" fillId="0" borderId="0" xfId="0" applyNumberFormat="1" applyAlignment="1" applyProtection="1">
      <alignment horizontal="center" vertical="top"/>
    </xf>
    <xf numFmtId="0" fontId="116" fillId="0" borderId="0" xfId="0" applyFont="1" applyAlignment="1" applyProtection="1">
      <alignment vertical="top" wrapText="1"/>
    </xf>
    <xf numFmtId="0" fontId="22" fillId="0" borderId="1" xfId="0" applyFont="1" applyBorder="1" applyAlignment="1" applyProtection="1">
      <alignment horizontal="left" vertical="top" wrapText="1"/>
    </xf>
    <xf numFmtId="0" fontId="114" fillId="0" borderId="1" xfId="0" applyFont="1" applyBorder="1" applyAlignment="1" applyProtection="1">
      <alignment vertical="top" wrapText="1"/>
    </xf>
    <xf numFmtId="0" fontId="11" fillId="0" borderId="1" xfId="0" applyFont="1" applyBorder="1" applyAlignment="1" applyProtection="1">
      <alignment vertical="top" wrapText="1"/>
    </xf>
    <xf numFmtId="0" fontId="117" fillId="0" borderId="0" xfId="0" applyFont="1" applyAlignment="1" applyProtection="1"/>
    <xf numFmtId="0" fontId="48" fillId="12" borderId="0" xfId="0" applyFont="1" applyFill="1" applyBorder="1" applyAlignment="1" applyProtection="1">
      <alignment horizontal="center" vertical="top"/>
    </xf>
    <xf numFmtId="0" fontId="12" fillId="14" borderId="1" xfId="0" applyFont="1" applyFill="1" applyBorder="1" applyAlignment="1" applyProtection="1">
      <alignment horizontal="center" vertical="center" wrapText="1"/>
    </xf>
    <xf numFmtId="0" fontId="0" fillId="14" borderId="1" xfId="0" applyFont="1" applyFill="1" applyBorder="1" applyAlignment="1" applyProtection="1">
      <alignment horizontal="center"/>
    </xf>
    <xf numFmtId="0" fontId="84" fillId="14" borderId="1" xfId="0" applyFont="1" applyFill="1" applyBorder="1" applyAlignment="1" applyProtection="1">
      <alignment wrapText="1"/>
    </xf>
    <xf numFmtId="0" fontId="118" fillId="14" borderId="1" xfId="0" applyFont="1" applyFill="1" applyBorder="1" applyAlignment="1" applyProtection="1">
      <alignment horizontal="left" wrapText="1"/>
    </xf>
    <xf numFmtId="164" fontId="76" fillId="7" borderId="1" xfId="0" applyNumberFormat="1" applyFont="1" applyFill="1" applyBorder="1" applyAlignment="1" applyProtection="1">
      <alignment horizontal="center" vertical="center"/>
    </xf>
    <xf numFmtId="0" fontId="0" fillId="7" borderId="1" xfId="0" applyFont="1" applyFill="1" applyBorder="1" applyAlignment="1" applyProtection="1">
      <alignment horizontal="left" vertical="top" wrapText="1"/>
    </xf>
    <xf numFmtId="164" fontId="76" fillId="7" borderId="1" xfId="0" applyNumberFormat="1" applyFont="1" applyFill="1" applyBorder="1" applyAlignment="1" applyProtection="1">
      <alignment horizontal="center" vertical="top"/>
    </xf>
    <xf numFmtId="0" fontId="22" fillId="0" borderId="0" xfId="0" applyFont="1" applyAlignment="1" applyProtection="1">
      <alignment wrapText="1"/>
    </xf>
    <xf numFmtId="0" fontId="0" fillId="7" borderId="1" xfId="0" applyFill="1" applyBorder="1" applyAlignment="1" applyProtection="1">
      <alignment horizontal="center" vertical="top"/>
    </xf>
    <xf numFmtId="0" fontId="114" fillId="0" borderId="0" xfId="0" applyFont="1" applyAlignment="1" applyProtection="1">
      <alignment wrapText="1"/>
    </xf>
    <xf numFmtId="0" fontId="22" fillId="4" borderId="0" xfId="0" applyFont="1" applyFill="1" applyAlignment="1" applyProtection="1">
      <alignment vertical="top" wrapText="1"/>
    </xf>
    <xf numFmtId="0" fontId="0" fillId="0" borderId="0" xfId="0" applyFont="1" applyAlignment="1" applyProtection="1">
      <alignment vertical="top" wrapText="1"/>
    </xf>
    <xf numFmtId="164" fontId="0" fillId="0" borderId="0" xfId="0" applyNumberFormat="1" applyBorder="1" applyAlignment="1" applyProtection="1">
      <alignment horizontal="center" vertical="top"/>
    </xf>
    <xf numFmtId="0" fontId="22" fillId="0" borderId="0" xfId="0" applyFont="1" applyBorder="1" applyAlignment="1" applyProtection="1">
      <alignment vertical="top" wrapText="1"/>
    </xf>
    <xf numFmtId="0" fontId="114" fillId="0" borderId="0" xfId="0" applyFont="1" applyAlignment="1" applyProtection="1">
      <alignment vertical="top" wrapText="1"/>
    </xf>
    <xf numFmtId="0" fontId="119" fillId="0" borderId="0" xfId="0" applyFont="1" applyBorder="1" applyAlignment="1" applyProtection="1">
      <alignment vertical="top" wrapText="1"/>
    </xf>
    <xf numFmtId="168" fontId="119" fillId="0" borderId="0" xfId="0" applyNumberFormat="1" applyFont="1" applyBorder="1" applyAlignment="1" applyProtection="1">
      <alignment horizontal="center" vertical="top" wrapText="1"/>
    </xf>
    <xf numFmtId="0" fontId="22" fillId="0" borderId="0" xfId="0" applyFont="1" applyAlignment="1" applyProtection="1">
      <alignment vertical="top" wrapText="1"/>
    </xf>
    <xf numFmtId="0" fontId="12" fillId="7" borderId="1" xfId="0" applyFont="1" applyFill="1" applyBorder="1" applyAlignment="1" applyProtection="1">
      <alignment horizontal="center" vertical="top"/>
    </xf>
    <xf numFmtId="0" fontId="114" fillId="0" borderId="0" xfId="0" applyFont="1" applyAlignment="1" applyProtection="1">
      <alignment wrapText="1"/>
    </xf>
    <xf numFmtId="0" fontId="0" fillId="0" borderId="0" xfId="0" applyFont="1" applyAlignment="1" applyProtection="1">
      <alignment horizontal="left" vertical="top" wrapText="1"/>
    </xf>
    <xf numFmtId="0" fontId="120" fillId="0" borderId="0" xfId="0" applyFont="1" applyBorder="1" applyAlignment="1" applyProtection="1">
      <alignment vertical="top" wrapText="1"/>
    </xf>
    <xf numFmtId="164" fontId="48" fillId="0" borderId="0" xfId="0" applyNumberFormat="1" applyFont="1" applyBorder="1" applyAlignment="1" applyProtection="1">
      <alignment horizontal="center" vertical="top" wrapText="1"/>
    </xf>
    <xf numFmtId="0" fontId="48" fillId="0" borderId="0" xfId="0" applyFont="1" applyBorder="1" applyAlignment="1" applyProtection="1">
      <alignment vertical="top" wrapText="1"/>
    </xf>
    <xf numFmtId="0" fontId="48" fillId="0" borderId="0" xfId="0" applyFont="1" applyBorder="1" applyAlignment="1" applyProtection="1">
      <alignment horizontal="center" vertical="top" wrapText="1"/>
    </xf>
    <xf numFmtId="0" fontId="48" fillId="0" borderId="8" xfId="0" applyFont="1" applyBorder="1" applyAlignment="1" applyProtection="1">
      <alignment horizontal="center" vertical="top" wrapText="1"/>
    </xf>
    <xf numFmtId="0" fontId="10" fillId="4" borderId="0" xfId="0" applyFont="1" applyFill="1" applyBorder="1" applyAlignment="1" applyProtection="1">
      <alignment horizontal="center" vertical="center" wrapText="1"/>
    </xf>
    <xf numFmtId="0" fontId="48" fillId="0" borderId="8" xfId="0" applyFont="1" applyBorder="1" applyAlignment="1" applyProtection="1">
      <alignment vertical="top" wrapText="1"/>
    </xf>
    <xf numFmtId="0" fontId="48" fillId="0" borderId="1" xfId="0" applyFont="1" applyBorder="1" applyAlignment="1" applyProtection="1">
      <alignment horizontal="center" vertical="top" wrapText="1"/>
    </xf>
    <xf numFmtId="0" fontId="12" fillId="4" borderId="0" xfId="0" applyFont="1" applyFill="1" applyBorder="1" applyAlignment="1" applyProtection="1">
      <alignment horizontal="center" vertical="center" wrapText="1"/>
    </xf>
    <xf numFmtId="0" fontId="0" fillId="4" borderId="0" xfId="0" applyFill="1" applyBorder="1" applyAlignment="1" applyProtection="1">
      <alignment wrapText="1"/>
    </xf>
    <xf numFmtId="0" fontId="31" fillId="4" borderId="0" xfId="0" applyFont="1" applyFill="1" applyBorder="1" applyAlignment="1" applyProtection="1">
      <alignment horizontal="center" wrapText="1"/>
    </xf>
    <xf numFmtId="0" fontId="48" fillId="0" borderId="5" xfId="0" applyFont="1" applyBorder="1" applyAlignment="1" applyProtection="1">
      <alignment horizontal="center" vertical="top" wrapText="1"/>
    </xf>
    <xf numFmtId="0" fontId="48" fillId="0" borderId="3" xfId="0" applyFont="1" applyBorder="1" applyAlignment="1" applyProtection="1">
      <alignment horizontal="center" vertical="top" wrapText="1"/>
    </xf>
    <xf numFmtId="0" fontId="38" fillId="4" borderId="0" xfId="0" applyFont="1" applyFill="1" applyBorder="1" applyAlignment="1" applyProtection="1">
      <alignment horizontal="center" wrapText="1"/>
    </xf>
    <xf numFmtId="0" fontId="13" fillId="4" borderId="0" xfId="0" applyFont="1" applyFill="1" applyBorder="1" applyAlignment="1" applyProtection="1">
      <alignment horizontal="center" wrapText="1"/>
    </xf>
    <xf numFmtId="0" fontId="48" fillId="0" borderId="12" xfId="0" applyFont="1" applyBorder="1" applyAlignment="1" applyProtection="1">
      <alignment horizontal="center" vertical="top" wrapText="1"/>
    </xf>
    <xf numFmtId="0" fontId="32" fillId="4" borderId="0" xfId="0" applyFont="1" applyFill="1" applyBorder="1" applyAlignment="1" applyProtection="1">
      <alignment horizontal="center" wrapText="1"/>
    </xf>
    <xf numFmtId="0" fontId="37" fillId="4" borderId="0" xfId="0" applyFont="1" applyFill="1" applyBorder="1" applyAlignment="1" applyProtection="1">
      <alignment horizontal="center" wrapText="1"/>
    </xf>
    <xf numFmtId="0" fontId="37" fillId="4" borderId="0" xfId="0" applyFont="1" applyFill="1" applyBorder="1" applyAlignment="1" applyProtection="1">
      <alignment horizontal="center" vertical="top" wrapText="1"/>
    </xf>
    <xf numFmtId="0" fontId="38" fillId="4" borderId="0" xfId="0" applyFont="1" applyFill="1" applyBorder="1" applyAlignment="1" applyProtection="1">
      <alignment horizontal="center" vertical="center" wrapText="1"/>
    </xf>
    <xf numFmtId="0" fontId="29" fillId="0" borderId="1" xfId="0" applyFont="1" applyBorder="1" applyAlignment="1" applyProtection="1">
      <alignment horizontal="center" vertical="center" wrapText="1"/>
    </xf>
    <xf numFmtId="164" fontId="12" fillId="0" borderId="1" xfId="0" applyNumberFormat="1" applyFont="1" applyBorder="1" applyAlignment="1" applyProtection="1">
      <alignment horizontal="center" vertical="center" wrapText="1"/>
    </xf>
    <xf numFmtId="0" fontId="101" fillId="24" borderId="0" xfId="0" applyFont="1" applyFill="1" applyAlignment="1" applyProtection="1">
      <alignment horizontal="center" vertical="center" wrapText="1"/>
    </xf>
    <xf numFmtId="0" fontId="101" fillId="7" borderId="0" xfId="0" applyFont="1" applyFill="1" applyBorder="1" applyAlignment="1" applyProtection="1">
      <alignment horizontal="center" vertical="center" wrapText="1"/>
    </xf>
    <xf numFmtId="164" fontId="0" fillId="0" borderId="0" xfId="0" applyNumberFormat="1" applyFont="1" applyBorder="1" applyAlignment="1" applyProtection="1">
      <alignment horizontal="center" vertical="top"/>
    </xf>
    <xf numFmtId="164" fontId="0" fillId="0" borderId="0" xfId="0" applyNumberFormat="1" applyFont="1" applyBorder="1" applyAlignment="1" applyProtection="1">
      <alignment horizontal="center" vertical="top" wrapText="1"/>
    </xf>
    <xf numFmtId="0" fontId="0" fillId="4" borderId="0" xfId="0" applyFont="1" applyFill="1" applyBorder="1" applyAlignment="1" applyProtection="1">
      <alignment vertical="top" wrapText="1"/>
    </xf>
    <xf numFmtId="0" fontId="0" fillId="0" borderId="8" xfId="0" applyFont="1" applyBorder="1" applyAlignment="1" applyProtection="1">
      <alignment vertical="top" wrapText="1"/>
    </xf>
    <xf numFmtId="164" fontId="121" fillId="0" borderId="12" xfId="0" applyNumberFormat="1" applyFont="1" applyBorder="1" applyAlignment="1" applyProtection="1">
      <alignment horizontal="center" vertical="top" wrapText="1"/>
    </xf>
    <xf numFmtId="0" fontId="0" fillId="0" borderId="11" xfId="0" applyFont="1" applyBorder="1" applyAlignment="1" applyProtection="1">
      <alignment vertical="top" wrapText="1"/>
    </xf>
    <xf numFmtId="0" fontId="0" fillId="0" borderId="12" xfId="0" applyFont="1" applyBorder="1" applyAlignment="1" applyProtection="1">
      <alignment horizontal="center" vertical="top" wrapText="1"/>
    </xf>
    <xf numFmtId="164" fontId="40" fillId="0" borderId="9" xfId="0" applyNumberFormat="1" applyFont="1" applyBorder="1" applyAlignment="1" applyProtection="1">
      <alignment horizontal="center" vertical="top" wrapText="1"/>
    </xf>
    <xf numFmtId="0" fontId="40" fillId="0" borderId="0" xfId="0" applyFont="1" applyBorder="1" applyAlignment="1" applyProtection="1">
      <alignment vertical="top" wrapText="1"/>
    </xf>
    <xf numFmtId="164" fontId="40" fillId="0" borderId="5" xfId="0" applyNumberFormat="1" applyFont="1" applyBorder="1" applyAlignment="1" applyProtection="1">
      <alignment horizontal="center" vertical="top" wrapText="1"/>
    </xf>
    <xf numFmtId="164" fontId="40" fillId="0" borderId="0" xfId="0" applyNumberFormat="1" applyFont="1" applyBorder="1" applyAlignment="1" applyProtection="1">
      <alignment horizontal="center" vertical="top" wrapText="1"/>
    </xf>
    <xf numFmtId="0" fontId="39" fillId="0" borderId="0" xfId="0" applyFont="1" applyBorder="1" applyAlignment="1" applyProtection="1">
      <alignment vertical="top" wrapText="1"/>
    </xf>
    <xf numFmtId="164" fontId="0" fillId="0" borderId="0" xfId="0" applyNumberFormat="1" applyBorder="1" applyAlignment="1" applyProtection="1">
      <alignment horizontal="center" vertical="top" wrapText="1"/>
    </xf>
    <xf numFmtId="0" fontId="0" fillId="16" borderId="0" xfId="0" applyFont="1" applyFill="1" applyBorder="1" applyAlignment="1" applyProtection="1">
      <alignment horizontal="center" vertical="center" wrapText="1"/>
    </xf>
    <xf numFmtId="0" fontId="62" fillId="7" borderId="0" xfId="0" applyFont="1" applyFill="1" applyBorder="1" applyAlignment="1" applyProtection="1">
      <alignment horizontal="center" vertical="center" wrapText="1"/>
    </xf>
    <xf numFmtId="0" fontId="13" fillId="13" borderId="0" xfId="0" applyFont="1" applyFill="1" applyBorder="1" applyAlignment="1" applyProtection="1">
      <alignment vertical="top" wrapText="1"/>
    </xf>
    <xf numFmtId="0" fontId="46" fillId="13" borderId="0" xfId="0" applyFont="1" applyFill="1" applyBorder="1" applyAlignment="1" applyProtection="1">
      <alignment horizontal="center" vertical="center" wrapText="1"/>
    </xf>
    <xf numFmtId="0" fontId="10" fillId="0" borderId="0" xfId="0" applyFont="1" applyAlignment="1" applyProtection="1">
      <alignment horizontal="center" vertical="center" wrapText="1"/>
    </xf>
    <xf numFmtId="164" fontId="32" fillId="7" borderId="0" xfId="0" applyNumberFormat="1" applyFont="1" applyFill="1" applyBorder="1" applyAlignment="1" applyProtection="1">
      <alignment horizontal="center" wrapText="1"/>
    </xf>
    <xf numFmtId="0" fontId="32" fillId="7" borderId="0" xfId="0" applyFont="1" applyFill="1" applyAlignment="1" applyProtection="1">
      <alignment vertical="center" wrapText="1"/>
    </xf>
    <xf numFmtId="0" fontId="32" fillId="7" borderId="0" xfId="0" applyFont="1" applyFill="1" applyAlignment="1" applyProtection="1">
      <alignment horizontal="center" wrapText="1"/>
    </xf>
    <xf numFmtId="0" fontId="32" fillId="7" borderId="0" xfId="0" applyFont="1" applyFill="1" applyBorder="1" applyAlignment="1" applyProtection="1">
      <alignment wrapText="1"/>
    </xf>
    <xf numFmtId="0" fontId="122" fillId="7" borderId="0" xfId="0" applyFont="1" applyFill="1" applyBorder="1" applyAlignment="1" applyProtection="1">
      <alignment wrapText="1"/>
    </xf>
    <xf numFmtId="0" fontId="123" fillId="7" borderId="0" xfId="0" applyFont="1" applyFill="1" applyBorder="1" applyAlignment="1" applyProtection="1">
      <alignment horizontal="center" wrapText="1"/>
    </xf>
    <xf numFmtId="0" fontId="32" fillId="0" borderId="0" xfId="0" applyFont="1" applyAlignment="1" applyProtection="1">
      <alignment wrapText="1"/>
    </xf>
    <xf numFmtId="0" fontId="32" fillId="4" borderId="0" xfId="0" applyFont="1" applyFill="1" applyAlignment="1" applyProtection="1">
      <alignment wrapText="1"/>
    </xf>
    <xf numFmtId="0" fontId="123" fillId="0" borderId="0" xfId="0" applyFont="1" applyBorder="1" applyAlignment="1" applyProtection="1">
      <alignment horizontal="center" vertical="top" wrapText="1"/>
    </xf>
    <xf numFmtId="0" fontId="32" fillId="7" borderId="0" xfId="0" applyFont="1" applyFill="1" applyBorder="1" applyAlignment="1" applyProtection="1">
      <alignment vertical="top" wrapText="1"/>
    </xf>
    <xf numFmtId="0" fontId="32" fillId="0" borderId="0" xfId="0" applyFont="1" applyBorder="1" applyAlignment="1" applyProtection="1">
      <alignment vertical="top" wrapText="1"/>
    </xf>
    <xf numFmtId="0" fontId="32" fillId="0" borderId="0" xfId="0" applyFont="1" applyAlignment="1" applyProtection="1">
      <alignment horizontal="center" vertical="center" wrapText="1"/>
    </xf>
    <xf numFmtId="0" fontId="32" fillId="4" borderId="0" xfId="0" applyFont="1" applyFill="1" applyAlignment="1" applyProtection="1">
      <alignment horizontal="center" wrapText="1"/>
    </xf>
    <xf numFmtId="0" fontId="0" fillId="7" borderId="1" xfId="0" applyFont="1" applyFill="1" applyBorder="1" applyAlignment="1" applyProtection="1">
      <alignment wrapText="1"/>
    </xf>
    <xf numFmtId="0" fontId="0" fillId="7" borderId="1" xfId="0" applyFont="1" applyFill="1" applyBorder="1" applyAlignment="1" applyProtection="1">
      <alignment horizontal="center" wrapText="1"/>
    </xf>
    <xf numFmtId="0" fontId="22" fillId="7" borderId="0" xfId="0" applyFont="1" applyFill="1" applyBorder="1" applyAlignment="1" applyProtection="1">
      <alignment horizontal="center" wrapText="1"/>
    </xf>
    <xf numFmtId="0" fontId="22" fillId="7" borderId="0" xfId="0" applyFont="1" applyFill="1" applyBorder="1" applyAlignment="1" applyProtection="1">
      <alignment horizontal="left" vertical="center" wrapText="1"/>
    </xf>
    <xf numFmtId="0" fontId="22" fillId="12" borderId="1" xfId="0" applyFont="1" applyFill="1" applyBorder="1" applyAlignment="1" applyProtection="1">
      <alignment horizontal="center"/>
    </xf>
    <xf numFmtId="0" fontId="106" fillId="12" borderId="1" xfId="0" applyFont="1" applyFill="1" applyBorder="1" applyAlignment="1" applyProtection="1">
      <alignment horizontal="center"/>
    </xf>
    <xf numFmtId="0" fontId="22" fillId="13" borderId="1" xfId="0" applyFont="1" applyFill="1" applyBorder="1" applyAlignment="1" applyProtection="1">
      <alignment horizontal="center" wrapText="1"/>
    </xf>
    <xf numFmtId="164" fontId="0" fillId="13" borderId="1" xfId="0" applyNumberFormat="1" applyFont="1" applyFill="1" applyBorder="1" applyAlignment="1" applyProtection="1">
      <alignment horizontal="center" vertical="center" wrapText="1"/>
    </xf>
    <xf numFmtId="164" fontId="0" fillId="13" borderId="1" xfId="0" applyNumberFormat="1" applyFont="1" applyFill="1" applyBorder="1" applyAlignment="1" applyProtection="1">
      <alignment horizontal="center" vertical="top" wrapText="1"/>
    </xf>
    <xf numFmtId="0" fontId="121" fillId="13" borderId="1" xfId="0" applyFont="1" applyFill="1" applyBorder="1" applyAlignment="1" applyProtection="1">
      <alignment horizontal="center" wrapText="1"/>
    </xf>
    <xf numFmtId="164" fontId="0" fillId="7" borderId="1" xfId="0" applyNumberFormat="1" applyFont="1" applyFill="1" applyBorder="1" applyAlignment="1" applyProtection="1">
      <alignment horizontal="center" vertical="center" wrapText="1"/>
    </xf>
    <xf numFmtId="0" fontId="76" fillId="7" borderId="1" xfId="0" applyFont="1" applyFill="1" applyBorder="1" applyAlignment="1" applyProtection="1">
      <alignment horizontal="center" vertical="center" wrapText="1"/>
    </xf>
    <xf numFmtId="0" fontId="106" fillId="13" borderId="1" xfId="0" applyFont="1" applyFill="1" applyBorder="1" applyAlignment="1" applyProtection="1">
      <alignment horizontal="center" wrapText="1"/>
    </xf>
    <xf numFmtId="168" fontId="0" fillId="13" borderId="1" xfId="0" applyNumberFormat="1" applyFont="1" applyFill="1" applyBorder="1" applyAlignment="1" applyProtection="1">
      <alignment horizontal="center" vertical="center" wrapText="1"/>
    </xf>
    <xf numFmtId="0" fontId="22" fillId="13" borderId="1" xfId="0" applyFont="1" applyFill="1" applyBorder="1" applyAlignment="1" applyProtection="1">
      <alignment horizontal="center" vertical="center" wrapText="1"/>
    </xf>
    <xf numFmtId="167" fontId="0" fillId="13" borderId="1" xfId="0" applyNumberFormat="1" applyFont="1" applyFill="1" applyBorder="1" applyAlignment="1" applyProtection="1">
      <alignment horizontal="center" vertical="center" wrapText="1"/>
    </xf>
    <xf numFmtId="0" fontId="22" fillId="7" borderId="1" xfId="0" applyFont="1" applyFill="1" applyBorder="1" applyAlignment="1" applyProtection="1">
      <alignment horizontal="center" vertical="center" wrapText="1"/>
    </xf>
    <xf numFmtId="166" fontId="0" fillId="7" borderId="1" xfId="0" applyNumberFormat="1" applyFont="1" applyFill="1" applyBorder="1" applyAlignment="1" applyProtection="1">
      <alignment horizontal="center" vertical="center" wrapText="1"/>
    </xf>
    <xf numFmtId="173" fontId="0" fillId="7" borderId="1" xfId="0" applyNumberFormat="1" applyFont="1" applyFill="1" applyBorder="1" applyAlignment="1" applyProtection="1">
      <alignment horizontal="center" vertical="center" wrapText="1"/>
    </xf>
    <xf numFmtId="174" fontId="0" fillId="13" borderId="1" xfId="0" applyNumberFormat="1" applyFill="1" applyBorder="1" applyAlignment="1" applyProtection="1">
      <alignment horizontal="center" wrapText="1"/>
    </xf>
    <xf numFmtId="175" fontId="0" fillId="13" borderId="1" xfId="0" applyNumberFormat="1" applyFill="1" applyBorder="1" applyAlignment="1" applyProtection="1">
      <alignment horizontal="center" wrapText="1"/>
    </xf>
    <xf numFmtId="0" fontId="22" fillId="7" borderId="1" xfId="0" applyFont="1" applyFill="1" applyBorder="1" applyAlignment="1" applyProtection="1">
      <alignment horizontal="center" wrapText="1"/>
    </xf>
    <xf numFmtId="164" fontId="22" fillId="7" borderId="1" xfId="0" applyNumberFormat="1" applyFont="1" applyFill="1" applyBorder="1" applyAlignment="1" applyProtection="1">
      <alignment horizontal="center" wrapText="1"/>
    </xf>
    <xf numFmtId="0" fontId="22" fillId="7" borderId="1" xfId="0" applyFont="1" applyFill="1" applyBorder="1" applyAlignment="1" applyProtection="1">
      <alignment wrapText="1"/>
    </xf>
    <xf numFmtId="0" fontId="0" fillId="12" borderId="1" xfId="0" applyFont="1" applyFill="1" applyBorder="1" applyAlignment="1" applyProtection="1">
      <alignment horizontal="center" vertical="center" wrapText="1"/>
    </xf>
    <xf numFmtId="0" fontId="62" fillId="13" borderId="1" xfId="0" applyFont="1" applyFill="1" applyBorder="1" applyAlignment="1" applyProtection="1">
      <alignment horizontal="center" wrapText="1"/>
    </xf>
    <xf numFmtId="166" fontId="0" fillId="13" borderId="1" xfId="0" applyNumberFormat="1" applyFont="1" applyFill="1" applyBorder="1" applyAlignment="1" applyProtection="1">
      <alignment horizontal="center" vertical="center" wrapText="1"/>
    </xf>
    <xf numFmtId="174" fontId="0" fillId="7" borderId="1" xfId="0" applyNumberFormat="1" applyFont="1" applyFill="1" applyBorder="1" applyAlignment="1" applyProtection="1">
      <alignment horizontal="center" vertical="center" wrapText="1"/>
    </xf>
    <xf numFmtId="166" fontId="0" fillId="7" borderId="1" xfId="0" applyNumberFormat="1" applyFont="1" applyFill="1" applyBorder="1" applyAlignment="1" applyProtection="1">
      <alignment horizontal="center" vertical="center"/>
    </xf>
    <xf numFmtId="0" fontId="0" fillId="7" borderId="1" xfId="0" applyFill="1" applyBorder="1" applyAlignment="1" applyProtection="1">
      <alignment horizontal="center"/>
    </xf>
    <xf numFmtId="0" fontId="0" fillId="13" borderId="1" xfId="0" applyFont="1" applyFill="1" applyBorder="1" applyAlignment="1" applyProtection="1">
      <alignment horizontal="justify" vertical="center" wrapText="1"/>
    </xf>
    <xf numFmtId="0" fontId="0" fillId="13" borderId="1" xfId="0" applyFont="1" applyFill="1" applyBorder="1" applyAlignment="1" applyProtection="1">
      <alignment horizontal="center"/>
    </xf>
    <xf numFmtId="0" fontId="0" fillId="13" borderId="1" xfId="0" applyFont="1" applyFill="1" applyBorder="1" applyAlignment="1" applyProtection="1">
      <alignment horizontal="center" vertical="top"/>
    </xf>
    <xf numFmtId="167" fontId="0" fillId="13" borderId="1" xfId="0" applyNumberFormat="1" applyFill="1" applyBorder="1" applyAlignment="1" applyProtection="1">
      <alignment horizontal="center" wrapText="1"/>
    </xf>
    <xf numFmtId="171" fontId="0" fillId="7" borderId="1" xfId="0" applyNumberFormat="1" applyFont="1" applyFill="1" applyBorder="1" applyAlignment="1" applyProtection="1">
      <alignment horizontal="center" vertical="center" wrapText="1"/>
    </xf>
    <xf numFmtId="0" fontId="0" fillId="7" borderId="1" xfId="0" applyFont="1" applyFill="1" applyBorder="1" applyAlignment="1" applyProtection="1">
      <alignment horizontal="left" vertical="center" wrapText="1"/>
    </xf>
    <xf numFmtId="0" fontId="22" fillId="13" borderId="1" xfId="0" applyFont="1" applyFill="1" applyBorder="1" applyAlignment="1" applyProtection="1">
      <alignment horizontal="left" wrapText="1"/>
    </xf>
    <xf numFmtId="0" fontId="30" fillId="7" borderId="1" xfId="0" applyFont="1" applyFill="1" applyBorder="1" applyAlignment="1" applyProtection="1">
      <alignment horizontal="center" vertical="center" wrapText="1"/>
    </xf>
    <xf numFmtId="0" fontId="0" fillId="13" borderId="1" xfId="0" applyFont="1" applyFill="1" applyBorder="1" applyAlignment="1" applyProtection="1">
      <alignment vertical="center" wrapText="1"/>
    </xf>
    <xf numFmtId="164" fontId="0" fillId="13" borderId="1" xfId="0" applyNumberFormat="1" applyFont="1" applyFill="1" applyBorder="1" applyAlignment="1" applyProtection="1">
      <alignment horizontal="center" wrapText="1"/>
    </xf>
    <xf numFmtId="168" fontId="0" fillId="13" borderId="1" xfId="0" applyNumberFormat="1" applyFont="1" applyFill="1" applyBorder="1" applyAlignment="1" applyProtection="1">
      <alignment horizontal="center" wrapText="1"/>
    </xf>
    <xf numFmtId="167" fontId="0" fillId="13" borderId="1" xfId="0" applyNumberFormat="1" applyFont="1" applyFill="1" applyBorder="1" applyAlignment="1" applyProtection="1">
      <alignment horizontal="center" wrapText="1"/>
    </xf>
    <xf numFmtId="0" fontId="22" fillId="13" borderId="1" xfId="0" applyFont="1" applyFill="1" applyBorder="1" applyAlignment="1" applyProtection="1">
      <alignment horizontal="center" vertical="top" wrapText="1"/>
    </xf>
    <xf numFmtId="0" fontId="87" fillId="13" borderId="1" xfId="0" applyFont="1" applyFill="1" applyBorder="1" applyAlignment="1" applyProtection="1">
      <alignment wrapText="1"/>
    </xf>
    <xf numFmtId="176" fontId="0" fillId="7" borderId="1" xfId="0" applyNumberFormat="1"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167" fontId="0" fillId="7" borderId="1" xfId="0" applyNumberFormat="1" applyFont="1" applyFill="1" applyBorder="1" applyAlignment="1" applyProtection="1">
      <alignment horizontal="center" vertical="center" wrapText="1"/>
    </xf>
    <xf numFmtId="168" fontId="0" fillId="7" borderId="1" xfId="0" applyNumberFormat="1" applyFont="1" applyFill="1" applyBorder="1" applyAlignment="1" applyProtection="1">
      <alignment horizontal="center" vertical="center" wrapText="1"/>
    </xf>
    <xf numFmtId="175" fontId="0" fillId="7" borderId="1" xfId="0" applyNumberFormat="1" applyFont="1" applyFill="1" applyBorder="1" applyAlignment="1" applyProtection="1">
      <alignment horizontal="center" vertical="center" wrapText="1"/>
    </xf>
    <xf numFmtId="0" fontId="87" fillId="14" borderId="1" xfId="0" applyFont="1" applyFill="1" applyBorder="1" applyAlignment="1" applyProtection="1">
      <alignment horizontal="center" wrapText="1"/>
    </xf>
    <xf numFmtId="0" fontId="0" fillId="14" borderId="1" xfId="0" applyFont="1" applyFill="1" applyBorder="1" applyAlignment="1" applyProtection="1">
      <alignment horizontal="center" vertical="center" wrapText="1"/>
    </xf>
    <xf numFmtId="0" fontId="0" fillId="14" borderId="1" xfId="0" applyFont="1" applyFill="1" applyBorder="1" applyAlignment="1" applyProtection="1">
      <alignment horizontal="center" wrapText="1"/>
    </xf>
    <xf numFmtId="0" fontId="0" fillId="12" borderId="1" xfId="0" applyFont="1" applyFill="1" applyBorder="1" applyAlignment="1" applyProtection="1">
      <alignment horizontal="center" wrapText="1"/>
    </xf>
    <xf numFmtId="164" fontId="0" fillId="7" borderId="1" xfId="0" applyNumberFormat="1" applyFont="1" applyFill="1" applyBorder="1" applyAlignment="1" applyProtection="1">
      <alignment horizontal="center" wrapText="1"/>
    </xf>
    <xf numFmtId="0" fontId="0" fillId="13" borderId="0" xfId="0" applyFont="1" applyFill="1" applyBorder="1" applyAlignment="1" applyProtection="1">
      <alignment horizontal="center" vertical="center" wrapText="1"/>
    </xf>
    <xf numFmtId="0" fontId="10" fillId="20" borderId="1" xfId="0" applyFont="1" applyFill="1" applyBorder="1" applyAlignment="1" applyProtection="1">
      <alignment horizontal="center" vertical="center" wrapText="1"/>
    </xf>
    <xf numFmtId="0" fontId="103" fillId="14" borderId="1" xfId="0" applyFont="1" applyFill="1" applyBorder="1" applyAlignment="1" applyProtection="1">
      <alignment horizontal="center" wrapText="1"/>
    </xf>
    <xf numFmtId="164" fontId="0" fillId="14" borderId="1" xfId="0" applyNumberFormat="1" applyFont="1" applyFill="1" applyBorder="1" applyAlignment="1" applyProtection="1">
      <alignment horizontal="center" wrapText="1"/>
    </xf>
    <xf numFmtId="166" fontId="0" fillId="13" borderId="1" xfId="0" applyNumberFormat="1" applyFont="1" applyFill="1" applyBorder="1" applyAlignment="1" applyProtection="1">
      <alignment horizontal="center" wrapText="1"/>
    </xf>
    <xf numFmtId="164" fontId="0" fillId="14" borderId="1" xfId="0" applyNumberFormat="1" applyFont="1" applyFill="1" applyBorder="1" applyAlignment="1" applyProtection="1">
      <alignment horizontal="center" vertical="center" wrapText="1"/>
    </xf>
    <xf numFmtId="0" fontId="0" fillId="14" borderId="1" xfId="0" applyFont="1" applyFill="1" applyBorder="1" applyAlignment="1" applyProtection="1">
      <alignment vertical="center" wrapText="1"/>
    </xf>
    <xf numFmtId="0" fontId="0" fillId="14" borderId="1" xfId="0" applyFont="1" applyFill="1" applyBorder="1" applyAlignment="1" applyProtection="1">
      <alignment horizontal="center" vertical="center"/>
    </xf>
    <xf numFmtId="0" fontId="0" fillId="18" borderId="1" xfId="0" applyFont="1" applyFill="1" applyBorder="1" applyAlignment="1" applyProtection="1">
      <alignment horizontal="center" vertical="top" wrapText="1"/>
    </xf>
    <xf numFmtId="0" fontId="0" fillId="18" borderId="1" xfId="0" applyFont="1" applyFill="1" applyBorder="1" applyAlignment="1" applyProtection="1">
      <alignment horizontal="center" vertical="center" wrapText="1"/>
    </xf>
    <xf numFmtId="0" fontId="25" fillId="0" borderId="1" xfId="0" applyFont="1" applyBorder="1" applyAlignment="1" applyProtection="1">
      <alignment wrapText="1"/>
    </xf>
    <xf numFmtId="0" fontId="25" fillId="14" borderId="1" xfId="0" applyFont="1" applyFill="1" applyBorder="1" applyAlignment="1" applyProtection="1">
      <alignment wrapText="1"/>
    </xf>
    <xf numFmtId="0" fontId="124" fillId="14" borderId="1" xfId="0" applyFont="1" applyFill="1" applyBorder="1" applyAlignment="1" applyProtection="1">
      <alignment wrapText="1"/>
    </xf>
    <xf numFmtId="0" fontId="125" fillId="14" borderId="1" xfId="0" applyFont="1" applyFill="1" applyBorder="1" applyAlignment="1" applyProtection="1">
      <alignment wrapText="1"/>
    </xf>
    <xf numFmtId="0" fontId="29" fillId="12" borderId="0" xfId="0" applyFont="1" applyFill="1" applyBorder="1" applyAlignment="1" applyProtection="1">
      <alignment horizontal="center" vertical="center" wrapText="1"/>
    </xf>
    <xf numFmtId="0" fontId="126" fillId="7" borderId="1" xfId="0" applyFont="1" applyFill="1" applyBorder="1" applyAlignment="1" applyProtection="1">
      <alignment horizontal="center" vertical="center" wrapText="1"/>
    </xf>
    <xf numFmtId="0" fontId="32" fillId="7" borderId="0" xfId="0" applyFont="1" applyFill="1" applyBorder="1" applyAlignment="1" applyProtection="1">
      <alignment horizontal="center" vertical="center" wrapText="1"/>
    </xf>
    <xf numFmtId="0" fontId="32" fillId="14" borderId="8" xfId="0" applyFont="1" applyFill="1" applyBorder="1" applyAlignment="1" applyProtection="1">
      <alignment horizontal="center"/>
    </xf>
    <xf numFmtId="0" fontId="32" fillId="14" borderId="1" xfId="0" applyFont="1" applyFill="1" applyBorder="1" applyAlignment="1" applyProtection="1">
      <alignment horizontal="center"/>
    </xf>
    <xf numFmtId="0" fontId="32" fillId="7" borderId="1" xfId="0" applyFont="1" applyFill="1" applyBorder="1" applyAlignment="1" applyProtection="1"/>
    <xf numFmtId="177" fontId="12" fillId="7" borderId="1" xfId="0" applyNumberFormat="1" applyFont="1" applyFill="1" applyBorder="1" applyAlignment="1" applyProtection="1">
      <alignment horizontal="center" vertical="center" wrapText="1"/>
    </xf>
    <xf numFmtId="167" fontId="0" fillId="7" borderId="0" xfId="0" applyNumberFormat="1" applyFont="1" applyFill="1" applyBorder="1" applyAlignment="1" applyProtection="1">
      <alignment horizontal="center" vertical="center"/>
    </xf>
    <xf numFmtId="0" fontId="0" fillId="13" borderId="0" xfId="0" applyFont="1" applyFill="1" applyBorder="1" applyAlignment="1" applyProtection="1">
      <alignment vertical="top"/>
    </xf>
    <xf numFmtId="0" fontId="32" fillId="13" borderId="0" xfId="0" applyFont="1" applyFill="1" applyBorder="1" applyAlignment="1" applyProtection="1">
      <alignment horizontal="center"/>
    </xf>
    <xf numFmtId="0" fontId="0" fillId="13" borderId="0" xfId="0" applyFont="1" applyFill="1" applyBorder="1" applyAlignment="1" applyProtection="1">
      <alignment vertical="top"/>
    </xf>
    <xf numFmtId="0" fontId="22" fillId="7" borderId="1" xfId="0" applyFont="1" applyFill="1" applyBorder="1" applyAlignment="1" applyProtection="1">
      <alignment horizontal="left" vertical="center" wrapText="1"/>
    </xf>
    <xf numFmtId="0" fontId="39" fillId="7" borderId="0" xfId="0" applyFont="1" applyFill="1" applyAlignment="1" applyProtection="1"/>
    <xf numFmtId="0" fontId="25" fillId="7" borderId="1" xfId="0" applyFont="1" applyFill="1" applyBorder="1" applyAlignment="1" applyProtection="1">
      <alignment horizontal="center" wrapText="1"/>
    </xf>
    <xf numFmtId="0" fontId="25" fillId="7" borderId="1" xfId="0" applyFont="1" applyFill="1" applyBorder="1" applyAlignment="1" applyProtection="1">
      <alignment horizontal="center" wrapText="1"/>
    </xf>
    <xf numFmtId="164" fontId="30" fillId="7" borderId="1" xfId="0" applyNumberFormat="1" applyFont="1" applyFill="1" applyBorder="1" applyAlignment="1" applyProtection="1">
      <alignment horizontal="center" wrapText="1"/>
    </xf>
    <xf numFmtId="0" fontId="30" fillId="7" borderId="1" xfId="0" applyFont="1" applyFill="1" applyBorder="1" applyAlignment="1" applyProtection="1">
      <alignment horizontal="center" wrapText="1"/>
    </xf>
    <xf numFmtId="0" fontId="25" fillId="7" borderId="0" xfId="0" applyFont="1" applyFill="1" applyBorder="1" applyAlignment="1" applyProtection="1">
      <alignment horizontal="center" wrapText="1"/>
    </xf>
    <xf numFmtId="169" fontId="25" fillId="7" borderId="1" xfId="0" applyNumberFormat="1" applyFont="1" applyFill="1" applyBorder="1" applyAlignment="1" applyProtection="1">
      <alignment horizontal="center" wrapText="1"/>
    </xf>
    <xf numFmtId="169" fontId="0" fillId="0" borderId="0" xfId="0" applyNumberFormat="1" applyAlignment="1" applyProtection="1">
      <alignment horizontal="center"/>
    </xf>
    <xf numFmtId="169" fontId="30" fillId="7" borderId="1" xfId="0" applyNumberFormat="1" applyFont="1" applyFill="1" applyBorder="1" applyAlignment="1" applyProtection="1">
      <alignment horizontal="center" wrapText="1"/>
    </xf>
    <xf numFmtId="0" fontId="30" fillId="12" borderId="1" xfId="0" applyFont="1" applyFill="1" applyBorder="1" applyAlignment="1" applyProtection="1">
      <alignment horizontal="center" vertical="center" wrapText="1"/>
    </xf>
    <xf numFmtId="169" fontId="25" fillId="7" borderId="1" xfId="0" applyNumberFormat="1" applyFont="1" applyFill="1" applyBorder="1" applyAlignment="1" applyProtection="1">
      <alignment horizontal="left" wrapText="1"/>
    </xf>
    <xf numFmtId="169" fontId="58" fillId="7" borderId="1" xfId="0" applyNumberFormat="1" applyFont="1" applyFill="1" applyBorder="1" applyAlignment="1" applyProtection="1">
      <alignment horizontal="center" wrapText="1"/>
    </xf>
    <xf numFmtId="169" fontId="13" fillId="7" borderId="1" xfId="0" applyNumberFormat="1" applyFont="1" applyFill="1" applyBorder="1" applyAlignment="1" applyProtection="1">
      <alignment horizontal="center" wrapText="1"/>
    </xf>
    <xf numFmtId="49" fontId="25" fillId="7" borderId="1" xfId="0" applyNumberFormat="1" applyFont="1" applyFill="1" applyBorder="1" applyAlignment="1" applyProtection="1">
      <alignment horizontal="center" wrapText="1"/>
    </xf>
    <xf numFmtId="169" fontId="25" fillId="7" borderId="13" xfId="0" applyNumberFormat="1" applyFont="1" applyFill="1" applyBorder="1" applyAlignment="1" applyProtection="1">
      <alignment horizontal="left" wrapText="1"/>
    </xf>
    <xf numFmtId="0" fontId="13" fillId="7" borderId="0" xfId="0" applyFont="1" applyFill="1" applyBorder="1" applyAlignment="1" applyProtection="1">
      <alignment horizontal="center" vertical="top" wrapText="1"/>
    </xf>
    <xf numFmtId="0" fontId="13" fillId="7" borderId="0" xfId="0" applyFont="1" applyFill="1" applyBorder="1" applyAlignment="1" applyProtection="1">
      <alignment vertical="top" wrapText="1"/>
    </xf>
    <xf numFmtId="170" fontId="12" fillId="7" borderId="1" xfId="0" applyNumberFormat="1" applyFont="1" applyFill="1" applyBorder="1" applyAlignment="1" applyProtection="1">
      <alignment horizontal="center" vertical="center" wrapText="1"/>
    </xf>
    <xf numFmtId="0" fontId="0" fillId="7" borderId="13" xfId="0" applyFont="1" applyFill="1" applyBorder="1" applyAlignment="1" applyProtection="1">
      <alignment horizontal="justify"/>
    </xf>
    <xf numFmtId="0" fontId="12" fillId="7" borderId="13" xfId="0" applyFont="1" applyFill="1" applyBorder="1" applyAlignment="1" applyProtection="1">
      <alignment horizontal="center" vertical="center" wrapText="1"/>
    </xf>
    <xf numFmtId="0" fontId="0" fillId="7" borderId="1" xfId="0" applyFont="1" applyFill="1" applyBorder="1" applyAlignment="1" applyProtection="1">
      <alignment horizontal="justify"/>
    </xf>
    <xf numFmtId="0" fontId="127" fillId="7" borderId="1" xfId="0" applyFont="1" applyFill="1" applyBorder="1" applyAlignment="1" applyProtection="1">
      <alignment horizontal="justify"/>
    </xf>
    <xf numFmtId="0" fontId="103" fillId="7" borderId="1" xfId="0" applyFont="1" applyFill="1" applyBorder="1" applyAlignment="1" applyProtection="1">
      <alignment horizontal="left" wrapText="1"/>
    </xf>
    <xf numFmtId="164" fontId="22" fillId="7" borderId="2" xfId="0" applyNumberFormat="1" applyFont="1" applyFill="1" applyBorder="1" applyAlignment="1" applyProtection="1">
      <alignment horizontal="center"/>
    </xf>
    <xf numFmtId="169" fontId="32" fillId="7" borderId="10" xfId="0" applyNumberFormat="1" applyFont="1" applyFill="1" applyBorder="1" applyAlignment="1" applyProtection="1">
      <alignment horizontal="center"/>
    </xf>
    <xf numFmtId="0" fontId="32" fillId="7" borderId="15" xfId="0" applyFont="1" applyFill="1" applyBorder="1" applyAlignment="1" applyProtection="1">
      <alignment wrapText="1"/>
    </xf>
    <xf numFmtId="0" fontId="128" fillId="7" borderId="10" xfId="0" applyFont="1" applyFill="1" applyBorder="1" applyAlignment="1" applyProtection="1">
      <alignment horizontal="center"/>
    </xf>
    <xf numFmtId="0" fontId="74" fillId="7" borderId="1" xfId="0" applyFont="1" applyFill="1" applyBorder="1" applyAlignment="1" applyProtection="1">
      <alignment horizontal="center" wrapText="1"/>
    </xf>
    <xf numFmtId="171" fontId="38" fillId="0" borderId="0" xfId="0" applyNumberFormat="1" applyFont="1" applyAlignment="1" applyProtection="1">
      <alignment horizontal="center" vertical="center" wrapText="1"/>
    </xf>
    <xf numFmtId="0" fontId="0" fillId="12" borderId="8" xfId="0" applyFont="1" applyFill="1" applyBorder="1" applyAlignment="1" applyProtection="1">
      <alignment horizontal="center" vertical="center" wrapText="1"/>
    </xf>
    <xf numFmtId="0" fontId="0" fillId="12" borderId="11" xfId="0" applyFont="1" applyFill="1" applyBorder="1" applyAlignment="1" applyProtection="1">
      <alignment horizontal="center" vertical="center" wrapText="1"/>
    </xf>
    <xf numFmtId="0" fontId="25" fillId="7" borderId="0" xfId="0" applyFont="1" applyFill="1" applyBorder="1" applyAlignment="1" applyProtection="1">
      <alignment horizontal="center" vertical="center"/>
    </xf>
    <xf numFmtId="164" fontId="25" fillId="7" borderId="0" xfId="0" applyNumberFormat="1" applyFont="1" applyFill="1" applyBorder="1" applyAlignment="1" applyProtection="1">
      <alignment horizontal="center" vertical="center"/>
    </xf>
    <xf numFmtId="0" fontId="25" fillId="7" borderId="0" xfId="0" applyFont="1" applyFill="1" applyBorder="1" applyAlignment="1" applyProtection="1">
      <alignment horizontal="center" vertical="center" wrapText="1"/>
    </xf>
    <xf numFmtId="0" fontId="25" fillId="12" borderId="0" xfId="0" applyFont="1" applyFill="1" applyBorder="1" applyAlignment="1" applyProtection="1">
      <alignment horizontal="center" vertical="center"/>
    </xf>
    <xf numFmtId="0" fontId="25" fillId="7" borderId="0" xfId="0" applyFont="1" applyFill="1" applyBorder="1" applyAlignment="1" applyProtection="1">
      <alignment horizontal="left"/>
    </xf>
    <xf numFmtId="164" fontId="25" fillId="7" borderId="0" xfId="0" applyNumberFormat="1" applyFont="1" applyFill="1" applyBorder="1" applyAlignment="1" applyProtection="1">
      <alignment horizontal="right"/>
    </xf>
    <xf numFmtId="0" fontId="25" fillId="7" borderId="0" xfId="0" applyFont="1" applyFill="1" applyBorder="1" applyAlignment="1" applyProtection="1">
      <alignment horizontal="right"/>
    </xf>
    <xf numFmtId="0" fontId="25" fillId="7" borderId="0" xfId="0" applyFont="1" applyFill="1" applyBorder="1" applyAlignment="1" applyProtection="1">
      <alignment horizontal="left" wrapText="1"/>
    </xf>
    <xf numFmtId="0" fontId="0" fillId="7" borderId="0" xfId="0" applyFont="1" applyFill="1" applyBorder="1" applyAlignment="1" applyProtection="1">
      <alignment horizontal="center" vertical="top" wrapText="1"/>
    </xf>
    <xf numFmtId="0" fontId="32" fillId="7" borderId="0" xfId="0" applyFont="1" applyFill="1" applyBorder="1" applyAlignment="1" applyProtection="1">
      <alignment horizontal="center" vertical="top" wrapText="1"/>
    </xf>
    <xf numFmtId="164" fontId="25" fillId="7" borderId="0" xfId="0" applyNumberFormat="1" applyFont="1" applyFill="1" applyBorder="1" applyAlignment="1" applyProtection="1">
      <alignment horizontal="center"/>
    </xf>
    <xf numFmtId="0" fontId="25" fillId="7" borderId="0" xfId="0" applyFont="1" applyFill="1" applyBorder="1" applyAlignment="1" applyProtection="1">
      <alignment horizontal="center"/>
    </xf>
    <xf numFmtId="0" fontId="32" fillId="13" borderId="0" xfId="0" applyFont="1" applyFill="1" applyBorder="1" applyAlignment="1" applyProtection="1">
      <alignment horizontal="center"/>
    </xf>
    <xf numFmtId="0" fontId="32" fillId="13" borderId="0" xfId="0" applyFont="1" applyFill="1" applyBorder="1" applyAlignment="1" applyProtection="1">
      <alignment horizontal="center" wrapText="1"/>
    </xf>
    <xf numFmtId="0" fontId="131" fillId="2" borderId="1" xfId="0" applyFont="1" applyFill="1" applyBorder="1" applyAlignment="1" applyProtection="1">
      <alignment horizontal="center" vertical="center" wrapText="1"/>
    </xf>
    <xf numFmtId="0" fontId="62" fillId="0" borderId="1" xfId="0" applyFont="1" applyBorder="1" applyAlignment="1" applyProtection="1">
      <alignment horizontal="right"/>
    </xf>
    <xf numFmtId="178" fontId="62" fillId="0" borderId="1" xfId="0" applyNumberFormat="1" applyFont="1" applyBorder="1" applyAlignment="1" applyProtection="1">
      <alignment horizontal="right"/>
    </xf>
    <xf numFmtId="0" fontId="13" fillId="12" borderId="1" xfId="0" applyFont="1" applyFill="1" applyBorder="1" applyAlignment="1" applyProtection="1">
      <alignment horizontal="center"/>
    </xf>
    <xf numFmtId="0" fontId="10" fillId="11" borderId="1" xfId="0" applyFont="1" applyFill="1" applyBorder="1" applyAlignment="1" applyProtection="1">
      <alignment horizontal="center" vertical="center" wrapText="1"/>
    </xf>
    <xf numFmtId="0" fontId="0" fillId="12" borderId="0" xfId="0" applyFont="1" applyFill="1" applyBorder="1" applyAlignment="1" applyProtection="1">
      <alignment horizontal="center" vertical="center" wrapText="1"/>
    </xf>
    <xf numFmtId="0" fontId="0" fillId="7" borderId="0" xfId="0" applyFont="1" applyFill="1" applyBorder="1" applyAlignment="1" applyProtection="1">
      <alignment horizontal="center" vertical="center" wrapText="1"/>
    </xf>
    <xf numFmtId="0" fontId="10" fillId="11" borderId="0" xfId="0" applyFont="1" applyFill="1" applyBorder="1" applyAlignment="1" applyProtection="1">
      <alignment horizontal="center" vertical="center" wrapText="1"/>
    </xf>
    <xf numFmtId="0" fontId="26" fillId="11" borderId="0" xfId="0" applyFont="1" applyFill="1" applyBorder="1" applyAlignment="1" applyProtection="1">
      <alignment horizontal="center" vertical="center"/>
    </xf>
    <xf numFmtId="0" fontId="10" fillId="16" borderId="1" xfId="0" applyFont="1" applyFill="1" applyBorder="1" applyAlignment="1" applyProtection="1">
      <alignment horizontal="center" vertical="center" wrapText="1"/>
    </xf>
    <xf numFmtId="0" fontId="31" fillId="12" borderId="1" xfId="0" applyFont="1" applyFill="1" applyBorder="1" applyAlignment="1" applyProtection="1">
      <alignment horizontal="center" wrapText="1"/>
    </xf>
    <xf numFmtId="0" fontId="12" fillId="7" borderId="1" xfId="0" applyFont="1" applyFill="1" applyBorder="1" applyAlignment="1" applyProtection="1">
      <alignment horizontal="center" vertical="center" wrapText="1"/>
    </xf>
    <xf numFmtId="0" fontId="0" fillId="7" borderId="8" xfId="0" applyFont="1" applyFill="1" applyBorder="1" applyAlignment="1" applyProtection="1">
      <alignment horizontal="center" vertical="center"/>
    </xf>
    <xf numFmtId="0" fontId="0" fillId="7" borderId="3" xfId="0" applyFont="1" applyFill="1" applyBorder="1" applyAlignment="1" applyProtection="1">
      <alignment horizontal="center" vertical="center"/>
    </xf>
    <xf numFmtId="0" fontId="0" fillId="7" borderId="1" xfId="0" applyFont="1" applyFill="1" applyBorder="1" applyAlignment="1" applyProtection="1">
      <alignment horizontal="center" vertical="center"/>
    </xf>
    <xf numFmtId="0" fontId="10" fillId="17" borderId="1" xfId="0" applyFont="1" applyFill="1" applyBorder="1" applyAlignment="1" applyProtection="1">
      <alignment horizontal="center" vertical="center" wrapText="1"/>
    </xf>
    <xf numFmtId="0" fontId="10" fillId="18" borderId="1" xfId="0" applyFont="1" applyFill="1" applyBorder="1" applyAlignment="1" applyProtection="1">
      <alignment horizontal="center" vertical="center" wrapText="1"/>
    </xf>
    <xf numFmtId="0" fontId="0" fillId="18" borderId="1" xfId="0" applyFont="1" applyFill="1" applyBorder="1" applyAlignment="1" applyProtection="1">
      <alignment horizontal="center" vertical="center" wrapText="1"/>
    </xf>
    <xf numFmtId="0" fontId="12" fillId="7" borderId="10" xfId="0" applyFont="1" applyFill="1" applyBorder="1" applyAlignment="1" applyProtection="1">
      <alignment horizontal="center" vertical="center" wrapText="1"/>
    </xf>
    <xf numFmtId="0" fontId="10" fillId="19" borderId="1" xfId="0" applyFont="1" applyFill="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10" fillId="8" borderId="0" xfId="0" applyFont="1" applyFill="1" applyBorder="1" applyAlignment="1" applyProtection="1">
      <alignment horizontal="center" vertical="center" wrapText="1"/>
    </xf>
    <xf numFmtId="0" fontId="46" fillId="7" borderId="0" xfId="0" applyFont="1" applyFill="1" applyBorder="1" applyAlignment="1" applyProtection="1">
      <alignment horizontal="center" vertical="top" wrapText="1"/>
    </xf>
    <xf numFmtId="0" fontId="0" fillId="7" borderId="0" xfId="0" applyFont="1" applyFill="1" applyBorder="1" applyAlignment="1" applyProtection="1">
      <alignment vertical="top" wrapText="1"/>
    </xf>
    <xf numFmtId="3" fontId="0" fillId="7" borderId="0" xfId="0" applyNumberFormat="1" applyFont="1" applyFill="1" applyBorder="1" applyAlignment="1" applyProtection="1">
      <alignment horizontal="center" vertical="center"/>
    </xf>
    <xf numFmtId="0" fontId="10" fillId="11" borderId="0" xfId="0" applyFont="1" applyFill="1" applyBorder="1" applyAlignment="1" applyProtection="1">
      <alignment horizontal="center" vertical="center"/>
    </xf>
    <xf numFmtId="0" fontId="13" fillId="12" borderId="0" xfId="0" applyFont="1" applyFill="1" applyBorder="1" applyAlignment="1" applyProtection="1">
      <alignment horizontal="center"/>
    </xf>
    <xf numFmtId="0" fontId="10" fillId="10" borderId="0" xfId="0" applyFont="1" applyFill="1" applyBorder="1" applyAlignment="1" applyProtection="1">
      <alignment horizontal="center" vertical="center"/>
    </xf>
    <xf numFmtId="0" fontId="10" fillId="16" borderId="0" xfId="0" applyFont="1" applyFill="1" applyBorder="1" applyAlignment="1" applyProtection="1">
      <alignment horizontal="center" vertical="center" wrapText="1"/>
    </xf>
    <xf numFmtId="0" fontId="10" fillId="16" borderId="0" xfId="0" applyFont="1" applyFill="1" applyBorder="1" applyAlignment="1" applyProtection="1">
      <alignment horizontal="center" vertical="center"/>
    </xf>
    <xf numFmtId="0" fontId="31" fillId="12" borderId="0" xfId="0" applyFont="1" applyFill="1" applyBorder="1" applyAlignment="1" applyProtection="1">
      <alignment horizontal="center"/>
    </xf>
    <xf numFmtId="0" fontId="0" fillId="7" borderId="0" xfId="0" applyFont="1" applyFill="1" applyBorder="1" applyAlignment="1" applyProtection="1">
      <alignment horizontal="center" vertical="center"/>
    </xf>
    <xf numFmtId="0" fontId="10" fillId="17" borderId="0" xfId="0" applyFont="1" applyFill="1" applyBorder="1" applyAlignment="1" applyProtection="1">
      <alignment horizontal="center" vertical="center"/>
    </xf>
    <xf numFmtId="0" fontId="10" fillId="17" borderId="0" xfId="0" applyFont="1" applyFill="1" applyBorder="1" applyAlignment="1" applyProtection="1">
      <alignment horizontal="center" vertical="center" wrapText="1"/>
    </xf>
    <xf numFmtId="0" fontId="10" fillId="18" borderId="0" xfId="0" applyFont="1" applyFill="1" applyBorder="1" applyAlignment="1" applyProtection="1">
      <alignment horizontal="center" vertical="center"/>
    </xf>
    <xf numFmtId="0" fontId="10" fillId="18" borderId="0" xfId="0" applyFont="1" applyFill="1" applyBorder="1" applyAlignment="1" applyProtection="1">
      <alignment horizontal="center" vertical="center" wrapText="1"/>
    </xf>
    <xf numFmtId="0" fontId="13" fillId="12" borderId="0" xfId="0" applyFont="1" applyFill="1" applyBorder="1" applyAlignment="1" applyProtection="1">
      <alignment horizontal="center" wrapText="1"/>
    </xf>
    <xf numFmtId="0" fontId="10" fillId="10" borderId="0" xfId="0" applyFont="1" applyFill="1" applyBorder="1" applyAlignment="1" applyProtection="1">
      <alignment horizontal="center" vertical="center" wrapText="1"/>
    </xf>
    <xf numFmtId="0" fontId="0" fillId="18" borderId="0" xfId="0" applyFont="1" applyFill="1" applyBorder="1" applyAlignment="1" applyProtection="1">
      <alignment horizontal="center" vertical="center" wrapText="1"/>
    </xf>
    <xf numFmtId="0" fontId="0" fillId="18" borderId="0" xfId="0" applyFont="1" applyFill="1" applyBorder="1" applyAlignment="1" applyProtection="1">
      <alignment horizontal="center" vertical="center"/>
    </xf>
    <xf numFmtId="0" fontId="10" fillId="19" borderId="0" xfId="0" applyFont="1" applyFill="1" applyBorder="1" applyAlignment="1" applyProtection="1">
      <alignment horizontal="center" vertical="center" wrapText="1"/>
    </xf>
    <xf numFmtId="0" fontId="0" fillId="19" borderId="0" xfId="0" applyFont="1" applyFill="1" applyBorder="1" applyAlignment="1" applyProtection="1">
      <alignment horizontal="center" vertical="center"/>
    </xf>
    <xf numFmtId="0" fontId="0" fillId="0" borderId="0" xfId="0" applyFont="1" applyBorder="1" applyAlignment="1" applyProtection="1"/>
    <xf numFmtId="0" fontId="0" fillId="7" borderId="1" xfId="0" applyFont="1" applyFill="1" applyBorder="1" applyAlignment="1" applyProtection="1">
      <alignment horizontal="center" vertical="top" wrapText="1"/>
    </xf>
    <xf numFmtId="0" fontId="0" fillId="7" borderId="1" xfId="0" applyFont="1" applyFill="1" applyBorder="1" applyAlignment="1" applyProtection="1">
      <alignment horizontal="left" wrapText="1"/>
    </xf>
    <xf numFmtId="0" fontId="27" fillId="0" borderId="0" xfId="0" applyFont="1" applyBorder="1" applyAlignment="1" applyProtection="1">
      <alignment horizontal="left"/>
    </xf>
    <xf numFmtId="0" fontId="0" fillId="0" borderId="0" xfId="0" applyFont="1" applyBorder="1" applyAlignment="1" applyProtection="1">
      <alignment horizontal="left" vertical="top" wrapText="1"/>
    </xf>
    <xf numFmtId="0" fontId="0" fillId="12" borderId="0" xfId="0" applyFont="1" applyFill="1" applyBorder="1" applyAlignment="1" applyProtection="1">
      <alignment horizontal="left" vertical="center" wrapText="1"/>
    </xf>
    <xf numFmtId="0" fontId="0" fillId="7" borderId="0" xfId="0" applyFont="1" applyFill="1" applyBorder="1" applyAlignment="1" applyProtection="1">
      <alignment vertical="center" wrapText="1"/>
    </xf>
    <xf numFmtId="0" fontId="0" fillId="7" borderId="1" xfId="0" applyFont="1" applyFill="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12" borderId="0" xfId="0" applyFont="1" applyFill="1" applyBorder="1" applyAlignment="1" applyProtection="1">
      <alignment horizontal="center" vertical="top" wrapText="1"/>
    </xf>
    <xf numFmtId="0" fontId="12" fillId="7" borderId="1" xfId="0" applyFont="1" applyFill="1" applyBorder="1" applyAlignment="1" applyProtection="1">
      <alignment horizontal="center" vertical="top" wrapText="1"/>
    </xf>
    <xf numFmtId="0" fontId="0" fillId="7" borderId="0" xfId="0" applyFont="1" applyFill="1" applyBorder="1" applyAlignment="1" applyProtection="1">
      <alignment horizontal="center" vertical="top"/>
    </xf>
    <xf numFmtId="0" fontId="13" fillId="7" borderId="0" xfId="0" applyFont="1" applyFill="1" applyBorder="1" applyAlignment="1" applyProtection="1">
      <alignment horizontal="center" wrapText="1"/>
    </xf>
    <xf numFmtId="0" fontId="10" fillId="0" borderId="0" xfId="0" applyFont="1" applyBorder="1" applyAlignment="1" applyProtection="1">
      <alignment horizontal="center" vertical="center" wrapText="1"/>
    </xf>
    <xf numFmtId="0" fontId="0" fillId="7" borderId="0" xfId="0" applyFont="1" applyFill="1" applyBorder="1" applyAlignment="1" applyProtection="1">
      <alignment horizontal="left" vertical="top" wrapText="1"/>
    </xf>
    <xf numFmtId="0" fontId="25" fillId="7" borderId="0" xfId="0" applyFont="1" applyFill="1" applyBorder="1" applyAlignment="1" applyProtection="1">
      <alignment horizontal="left" vertical="top" wrapText="1"/>
    </xf>
    <xf numFmtId="0" fontId="0" fillId="4" borderId="0" xfId="0" applyFont="1" applyFill="1" applyBorder="1" applyAlignment="1" applyProtection="1">
      <alignment horizontal="left" vertical="top" wrapText="1"/>
    </xf>
    <xf numFmtId="0" fontId="12" fillId="7" borderId="10" xfId="0" applyFont="1" applyFill="1" applyBorder="1" applyAlignment="1" applyProtection="1">
      <alignment horizontal="left" vertical="top"/>
    </xf>
    <xf numFmtId="0" fontId="30" fillId="7" borderId="10" xfId="0" applyFont="1" applyFill="1" applyBorder="1" applyAlignment="1" applyProtection="1">
      <alignment horizontal="left" vertical="top"/>
    </xf>
    <xf numFmtId="0" fontId="0" fillId="12" borderId="0" xfId="0" applyFont="1" applyFill="1" applyBorder="1" applyAlignment="1" applyProtection="1">
      <alignment horizontal="center" vertical="center"/>
    </xf>
    <xf numFmtId="10" fontId="13" fillId="12" borderId="1" xfId="0" applyNumberFormat="1" applyFont="1" applyFill="1" applyBorder="1" applyAlignment="1" applyProtection="1">
      <alignment horizontal="center"/>
    </xf>
    <xf numFmtId="0" fontId="0" fillId="7" borderId="0" xfId="0" applyFont="1" applyFill="1" applyBorder="1" applyAlignment="1" applyProtection="1">
      <alignment horizontal="center" wrapText="1"/>
    </xf>
    <xf numFmtId="0" fontId="0" fillId="7" borderId="0" xfId="0" applyFont="1" applyFill="1" applyBorder="1" applyAlignment="1" applyProtection="1">
      <alignment horizontal="center" vertical="top" wrapText="1"/>
    </xf>
    <xf numFmtId="0" fontId="22" fillId="12" borderId="0" xfId="0" applyFont="1" applyFill="1" applyBorder="1" applyAlignment="1" applyProtection="1">
      <alignment horizontal="center" vertical="center" wrapText="1"/>
    </xf>
    <xf numFmtId="0" fontId="62" fillId="14" borderId="0" xfId="0" applyFont="1" applyFill="1" applyBorder="1" applyAlignment="1" applyProtection="1">
      <alignment horizontal="center" wrapText="1"/>
    </xf>
    <xf numFmtId="0" fontId="22" fillId="16" borderId="0" xfId="0" applyFont="1" applyFill="1" applyBorder="1" applyAlignment="1" applyProtection="1">
      <alignment horizontal="center" vertical="center" wrapText="1"/>
    </xf>
    <xf numFmtId="0" fontId="0" fillId="16" borderId="0" xfId="0" applyFont="1" applyFill="1" applyBorder="1" applyAlignment="1" applyProtection="1">
      <alignment vertical="center" wrapText="1"/>
    </xf>
    <xf numFmtId="0" fontId="26" fillId="14" borderId="1" xfId="0" applyFont="1" applyFill="1" applyBorder="1" applyAlignment="1" applyProtection="1">
      <alignment horizontal="center" wrapText="1"/>
    </xf>
    <xf numFmtId="0" fontId="62" fillId="14" borderId="1" xfId="0" applyFont="1" applyFill="1" applyBorder="1" applyAlignment="1" applyProtection="1">
      <alignment horizontal="center" wrapText="1"/>
    </xf>
    <xf numFmtId="0" fontId="33" fillId="12" borderId="0" xfId="0" applyFont="1" applyFill="1" applyBorder="1" applyAlignment="1" applyProtection="1">
      <alignment horizontal="center" vertical="center" wrapText="1"/>
    </xf>
    <xf numFmtId="0" fontId="13" fillId="4" borderId="0" xfId="0" applyFont="1" applyFill="1" applyBorder="1" applyAlignment="1" applyProtection="1">
      <alignment horizontal="center" wrapText="1"/>
    </xf>
    <xf numFmtId="0" fontId="31" fillId="12" borderId="0" xfId="0" applyFont="1" applyFill="1" applyBorder="1" applyAlignment="1" applyProtection="1">
      <alignment horizontal="center" wrapText="1"/>
    </xf>
    <xf numFmtId="0" fontId="22" fillId="12" borderId="1" xfId="0" applyFont="1" applyFill="1" applyBorder="1" applyAlignment="1" applyProtection="1">
      <alignment horizontal="center"/>
    </xf>
    <xf numFmtId="0" fontId="0" fillId="20" borderId="1" xfId="0" applyFont="1" applyFill="1" applyBorder="1" applyAlignment="1" applyProtection="1">
      <alignment wrapText="1"/>
    </xf>
    <xf numFmtId="0" fontId="0" fillId="14" borderId="0" xfId="0" applyFont="1" applyFill="1" applyBorder="1" applyAlignment="1" applyProtection="1">
      <alignment horizontal="center" vertical="center" wrapText="1"/>
    </xf>
    <xf numFmtId="0" fontId="0" fillId="7" borderId="0" xfId="0" applyFont="1" applyFill="1" applyBorder="1" applyAlignment="1" applyProtection="1">
      <alignment horizontal="left" vertical="center" wrapText="1"/>
    </xf>
    <xf numFmtId="3" fontId="11" fillId="7" borderId="0" xfId="0" applyNumberFormat="1" applyFont="1" applyFill="1" applyBorder="1" applyAlignment="1" applyProtection="1">
      <alignment horizontal="center" vertical="center"/>
    </xf>
    <xf numFmtId="0" fontId="62" fillId="7" borderId="1" xfId="0" applyFont="1" applyFill="1" applyBorder="1" applyAlignment="1" applyProtection="1">
      <alignment vertical="center" wrapText="1"/>
    </xf>
    <xf numFmtId="164" fontId="30" fillId="7" borderId="1" xfId="0" applyNumberFormat="1" applyFont="1" applyFill="1" applyBorder="1" applyAlignment="1" applyProtection="1">
      <alignment horizontal="center" vertical="center" wrapText="1"/>
    </xf>
    <xf numFmtId="169" fontId="25" fillId="7" borderId="1" xfId="0" applyNumberFormat="1" applyFont="1" applyFill="1" applyBorder="1" applyAlignment="1" applyProtection="1">
      <alignment horizontal="left" wrapText="1"/>
    </xf>
    <xf numFmtId="164" fontId="12" fillId="7" borderId="1" xfId="0" applyNumberFormat="1" applyFont="1" applyFill="1" applyBorder="1" applyAlignment="1" applyProtection="1">
      <alignment horizontal="center" vertical="center" wrapText="1"/>
    </xf>
    <xf numFmtId="0" fontId="30" fillId="7" borderId="1" xfId="0" applyFont="1" applyFill="1" applyBorder="1" applyAlignment="1" applyProtection="1">
      <alignment horizontal="center" vertical="center" wrapText="1"/>
    </xf>
    <xf numFmtId="0" fontId="25" fillId="7" borderId="1" xfId="0" applyFont="1" applyFill="1" applyBorder="1" applyAlignment="1" applyProtection="1">
      <alignment horizontal="center" wrapText="1"/>
    </xf>
    <xf numFmtId="0" fontId="8" fillId="7" borderId="13" xfId="0" applyFont="1" applyFill="1" applyBorder="1" applyAlignment="1" applyProtection="1">
      <alignment horizontal="center" wrapText="1"/>
    </xf>
    <xf numFmtId="172" fontId="79" fillId="7" borderId="14" xfId="0" applyNumberFormat="1" applyFont="1" applyFill="1" applyBorder="1" applyAlignment="1" applyProtection="1">
      <alignment horizontal="center"/>
    </xf>
    <xf numFmtId="0" fontId="49" fillId="7" borderId="0" xfId="0" applyFont="1" applyFill="1" applyBorder="1" applyAlignment="1" applyProtection="1">
      <alignment vertical="top" wrapText="1"/>
    </xf>
    <xf numFmtId="0" fontId="38" fillId="7" borderId="5" xfId="0" applyFont="1" applyFill="1" applyBorder="1" applyAlignment="1" applyProtection="1">
      <alignment horizontal="center"/>
    </xf>
    <xf numFmtId="0" fontId="38" fillId="7" borderId="15" xfId="0" applyFont="1" applyFill="1" applyBorder="1" applyAlignment="1" applyProtection="1">
      <alignment horizontal="left"/>
    </xf>
    <xf numFmtId="0" fontId="129" fillId="7" borderId="13" xfId="0" applyFont="1" applyFill="1" applyBorder="1" applyAlignment="1" applyProtection="1">
      <alignment horizontal="center" wrapText="1"/>
    </xf>
    <xf numFmtId="0" fontId="79" fillId="7" borderId="6" xfId="0" applyFont="1" applyFill="1" applyBorder="1" applyAlignment="1" applyProtection="1">
      <alignment horizontal="center"/>
    </xf>
    <xf numFmtId="0" fontId="13" fillId="7" borderId="0" xfId="0" applyFont="1" applyFill="1" applyBorder="1" applyAlignment="1" applyProtection="1">
      <alignment wrapText="1"/>
    </xf>
    <xf numFmtId="0" fontId="79" fillId="7" borderId="5" xfId="0" applyFont="1" applyFill="1" applyBorder="1" applyAlignment="1" applyProtection="1">
      <alignment horizontal="center" wrapText="1"/>
    </xf>
    <xf numFmtId="164" fontId="79" fillId="7" borderId="14" xfId="0" applyNumberFormat="1" applyFont="1" applyFill="1" applyBorder="1" applyAlignment="1" applyProtection="1">
      <alignment horizontal="center"/>
    </xf>
    <xf numFmtId="0" fontId="13" fillId="7" borderId="0" xfId="0" applyFont="1" applyFill="1" applyBorder="1" applyAlignment="1" applyProtection="1">
      <alignment vertical="top" wrapText="1"/>
    </xf>
    <xf numFmtId="0" fontId="74" fillId="7" borderId="15" xfId="0" applyFont="1" applyFill="1" applyBorder="1" applyAlignment="1" applyProtection="1">
      <alignment horizontal="left"/>
    </xf>
    <xf numFmtId="0" fontId="31" fillId="7" borderId="5" xfId="0" applyFont="1" applyFill="1" applyBorder="1" applyAlignment="1" applyProtection="1">
      <alignment horizontal="left" wrapText="1"/>
    </xf>
    <xf numFmtId="0" fontId="74" fillId="7" borderId="2" xfId="0" applyFont="1" applyFill="1" applyBorder="1" applyAlignment="1" applyProtection="1">
      <alignment horizontal="center"/>
    </xf>
    <xf numFmtId="0" fontId="40" fillId="7" borderId="5" xfId="0" applyFont="1" applyFill="1" applyBorder="1" applyAlignment="1" applyProtection="1">
      <alignment horizontal="center" wrapText="1"/>
    </xf>
    <xf numFmtId="0" fontId="31" fillId="7" borderId="3" xfId="0" applyFont="1" applyFill="1" applyBorder="1" applyAlignment="1" applyProtection="1">
      <alignment vertical="top" wrapText="1"/>
    </xf>
    <xf numFmtId="0" fontId="130" fillId="7" borderId="2" xfId="0" applyFont="1" applyFill="1" applyBorder="1" applyAlignment="1" applyProtection="1">
      <alignment horizontal="left"/>
    </xf>
    <xf numFmtId="0" fontId="0" fillId="12" borderId="1" xfId="0" applyFont="1" applyFill="1" applyBorder="1" applyAlignment="1" applyProtection="1">
      <alignment horizontal="center" vertical="center" wrapText="1"/>
    </xf>
    <xf numFmtId="0" fontId="131"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4" fillId="0" borderId="1"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EDBA"/>
      <rgbColor rgb="FFFF00FF"/>
      <rgbColor rgb="FFF7FBFC"/>
      <rgbColor rgb="FF262626"/>
      <rgbColor rgb="FF008000"/>
      <rgbColor rgb="FF000080"/>
      <rgbColor rgb="FF808000"/>
      <rgbColor rgb="FF212529"/>
      <rgbColor rgb="FF1155CC"/>
      <rgbColor rgb="FFB7B7B7"/>
      <rgbColor rgb="FF808080"/>
      <rgbColor rgb="FFDDDDDD"/>
      <rgbColor rgb="FF3F3F3F"/>
      <rgbColor rgb="FFFFFFCC"/>
      <rgbColor rgb="FFEDEEF0"/>
      <rgbColor rgb="FF28282E"/>
      <rgbColor rgb="FFFFD7D7"/>
      <rgbColor rgb="FF0563C1"/>
      <rgbColor rgb="FFC9DAF8"/>
      <rgbColor rgb="FF0D0D0D"/>
      <rgbColor rgb="FFFF00FF"/>
      <rgbColor rgb="FFFEF2CB"/>
      <rgbColor rgb="FF00FFFF"/>
      <rgbColor rgb="FF1F1F1F"/>
      <rgbColor rgb="FF222222"/>
      <rgbColor rgb="FF008080"/>
      <rgbColor rgb="FF1A1A1A"/>
      <rgbColor rgb="FF00CCFF"/>
      <rgbColor rgb="FFEEEEEE"/>
      <rgbColor rgb="FFD9EAD3"/>
      <rgbColor rgb="FFE8F2A1"/>
      <rgbColor rgb="FFA8DCFF"/>
      <rgbColor rgb="FFE6B8AF"/>
      <rgbColor rgb="FFCCCCCC"/>
      <rgbColor rgb="FFF4CCCC"/>
      <rgbColor rgb="FF2F69C7"/>
      <rgbColor rgb="FF7EDD9C"/>
      <rgbColor rgb="FF9BDB9C"/>
      <rgbColor rgb="FFFCE5CD"/>
      <rgbColor rgb="FFFFF2CC"/>
      <rgbColor rgb="FFFFF5CE"/>
      <rgbColor rgb="FF4A4A4A"/>
      <rgbColor rgb="FFDDE0E6"/>
      <rgbColor rgb="FF10253F"/>
      <rgbColor rgb="FF339966"/>
      <rgbColor rgb="FF153138"/>
      <rgbColor rgb="FF2C2D2E"/>
      <rgbColor rgb="FFF20008"/>
      <rgbColor rgb="FF1C1C1C"/>
      <rgbColor rgb="FF34343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belomorsklib.karelia.ru/news/kraevedcheskii_chas__krai_rodnoi_pomorskii_" TargetMode="External"/><Relationship Id="rId13" Type="http://schemas.openxmlformats.org/officeDocument/2006/relationships/hyperlink" Target="https://belomorsklib.karelia.ru/news/viktorina__dorogami_voini_" TargetMode="External"/><Relationship Id="rId18" Type="http://schemas.openxmlformats.org/officeDocument/2006/relationships/hyperlink" Target="https://belomorsklib.karelia.ru/news/chas_slavi__pobeda_glazami_detei" TargetMode="External"/><Relationship Id="rId26" Type="http://schemas.openxmlformats.org/officeDocument/2006/relationships/hyperlink" Target="https://belomorsklib.karelia.ru/news/kraevedcheskii_video-chas__moi_krai_kareliei_zovyotsya_" TargetMode="External"/><Relationship Id="rId3" Type="http://schemas.openxmlformats.org/officeDocument/2006/relationships/hyperlink" Target="https://belomorsklib.karelia.ru/news/igrovaya_programma__startuyut_v_kosmos_korabli_" TargetMode="External"/><Relationship Id="rId21" Type="http://schemas.openxmlformats.org/officeDocument/2006/relationships/hyperlink" Target="https://belomorsklib.karelia.ru/news/chas_muzhestva__pamyati_dedov_budem_dostoini__" TargetMode="External"/><Relationship Id="rId7" Type="http://schemas.openxmlformats.org/officeDocument/2006/relationships/hyperlink" Target="https://belomorsklib.karelia.ru/news/beseda__pashalnoi_radosti_siyanie_" TargetMode="External"/><Relationship Id="rId12" Type="http://schemas.openxmlformats.org/officeDocument/2006/relationships/hyperlink" Target="https://belomorsklib.karelia.ru/news/literaturno-pravoslavnii_chas__pod_zvon_kolokolov_pashalnih_" TargetMode="External"/><Relationship Id="rId17" Type="http://schemas.openxmlformats.org/officeDocument/2006/relationships/hyperlink" Target="https://belomorsklib.karelia.ru/news/literaturno-muzikalnii_vecher__pobeda_v_serdtse_kazhdogo__" TargetMode="External"/><Relationship Id="rId25" Type="http://schemas.openxmlformats.org/officeDocument/2006/relationships/hyperlink" Target="https://belomorsklib.karelia.ru/news/kraevedcheskaya_igra__chto_ya_znayu_o_rodnom_krae_" TargetMode="External"/><Relationship Id="rId2" Type="http://schemas.openxmlformats.org/officeDocument/2006/relationships/hyperlink" Target="https://belomorsklib.karelia.ru/news/poznavatelnii_chas__puteshestvie_po_kaliningradskoi_oblasti_" TargetMode="External"/><Relationship Id="rId16" Type="http://schemas.openxmlformats.org/officeDocument/2006/relationships/hyperlink" Target="https://belomorsklib.karelia.ru/news/tematicheskii_chas-beseda__ya_rasskazhu_vam_o_voine_" TargetMode="External"/><Relationship Id="rId20" Type="http://schemas.openxmlformats.org/officeDocument/2006/relationships/hyperlink" Target="https://belomorsklib.karelia.ru/news/prazdnichnii_kontsert_v_p__zolotets" TargetMode="External"/><Relationship Id="rId29" Type="http://schemas.openxmlformats.org/officeDocument/2006/relationships/hyperlink" Target="https://belomorsklib.karelia.ru/news/viktorina__mi_zhivem_v_rossii_" TargetMode="External"/><Relationship Id="rId1" Type="http://schemas.openxmlformats.org/officeDocument/2006/relationships/hyperlink" Target="https://max.ru/c/-68981637248496/AZ-PTGrfNi8" TargetMode="External"/><Relationship Id="rId6" Type="http://schemas.openxmlformats.org/officeDocument/2006/relationships/hyperlink" Target="https://belomorsklib.karelia.ru/news/80_let_kaliningradskoi_oblasti" TargetMode="External"/><Relationship Id="rId11" Type="http://schemas.openxmlformats.org/officeDocument/2006/relationships/hyperlink" Target="https://belomorsklib.karelia.ru/news/poznavatelno-tvorcheskii_chas__sunduchok_traditsii_narodov_karelii_" TargetMode="External"/><Relationship Id="rId24" Type="http://schemas.openxmlformats.org/officeDocument/2006/relationships/hyperlink" Target="https://belomorsklib.karelia.ru/news/ekologo-kraevedcheskaya_igra__znai_svoi_krai_" TargetMode="External"/><Relationship Id="rId5" Type="http://schemas.openxmlformats.org/officeDocument/2006/relationships/hyperlink" Target="https://belomorsklib.karelia.ru/news/intellektualnaya_igra__kosmicheskoe_puteshestvie__" TargetMode="External"/><Relationship Id="rId15" Type="http://schemas.openxmlformats.org/officeDocument/2006/relationships/hyperlink" Target="https://belomorsklib.karelia.ru/news/petroglif_den_v_biblioteke" TargetMode="External"/><Relationship Id="rId23" Type="http://schemas.openxmlformats.org/officeDocument/2006/relationships/hyperlink" Target="https://belomorsklib.karelia.ru/news/prazdnichnoe_meropriyatie__na_voine_odnoi_minutki_ne_prozhit_bez_pribautki_" TargetMode="External"/><Relationship Id="rId28" Type="http://schemas.openxmlformats.org/officeDocument/2006/relationships/hyperlink" Target="https://belomorsklib.karelia.ru/news/intellektualnaya_igra__po_prostoram_rossii_" TargetMode="External"/><Relationship Id="rId10" Type="http://schemas.openxmlformats.org/officeDocument/2006/relationships/hyperlink" Target="https://belomorsklib.karelia.ru/news/videoekskursiya__ot_kenigsberga_do_kaliningrada__istoriya_odnogo_goroda__" TargetMode="External"/><Relationship Id="rId19" Type="http://schemas.openxmlformats.org/officeDocument/2006/relationships/hyperlink" Target="https://belomorsklib.karelia.ru/news/literaturno-muzikalnaya_kompozitsiya__nam_dorogi_eti_pozabit_nelzya_" TargetMode="External"/><Relationship Id="rId4" Type="http://schemas.openxmlformats.org/officeDocument/2006/relationships/hyperlink" Target="https://belomorsklib.karelia.ru/news/literaturnii_chas__karelskii_yazik___yazik_nashih_predkov_" TargetMode="External"/><Relationship Id="rId9" Type="http://schemas.openxmlformats.org/officeDocument/2006/relationships/hyperlink" Target="https://belomorsklib.karelia.ru/news/gagarinskii_urok__pervii_kosmonav" TargetMode="External"/><Relationship Id="rId14" Type="http://schemas.openxmlformats.org/officeDocument/2006/relationships/hyperlink" Target="https://belomorsklib.karelia.ru/news/mezhregionalnaya_aktsiya__diktant_na_karelskom_i_vepsskom_yazikah_" TargetMode="External"/><Relationship Id="rId22" Type="http://schemas.openxmlformats.org/officeDocument/2006/relationships/hyperlink" Target="https://belomorsklib.karelia.ru/news/kvest_-_igra__taini_narodov_rossii_" TargetMode="External"/><Relationship Id="rId27" Type="http://schemas.openxmlformats.org/officeDocument/2006/relationships/hyperlink" Target="https://belomorsklib.karelia.ru/news/master-klass_ko_dnyu_rossii" TargetMode="External"/><Relationship Id="rId30" Type="http://schemas.openxmlformats.org/officeDocument/2006/relationships/hyperlink" Target="https://vk.com/sport_turizm_belomors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vk.com/wall-25722575_6712" TargetMode="External"/><Relationship Id="rId13" Type="http://schemas.openxmlformats.org/officeDocument/2006/relationships/hyperlink" Target="https://vk.com/wall-193882411_1733" TargetMode="External"/><Relationship Id="rId18" Type="http://schemas.openxmlformats.org/officeDocument/2006/relationships/hyperlink" Target="https://vk.com/club6951329" TargetMode="External"/><Relationship Id="rId3" Type="http://schemas.openxmlformats.org/officeDocument/2006/relationships/hyperlink" Target="https://vk.com/wall-193796749_2877" TargetMode="External"/><Relationship Id="rId7" Type="http://schemas.openxmlformats.org/officeDocument/2006/relationships/hyperlink" Target="https://vk.com/wall-25722575_6738" TargetMode="External"/><Relationship Id="rId12" Type="http://schemas.openxmlformats.org/officeDocument/2006/relationships/hyperlink" Target="https://kalevalskaya.profiedu.ru/news-svc/item?id=1202507&amp;lang=ru&amp;type=news&amp;site_type=school" TargetMode="External"/><Relationship Id="rId17" Type="http://schemas.openxmlformats.org/officeDocument/2006/relationships/hyperlink" Target="https://vk.com/gbusocpd3" TargetMode="External"/><Relationship Id="rId2" Type="http://schemas.openxmlformats.org/officeDocument/2006/relationships/hyperlink" Target="https://vk.com/wall-193796749_2868" TargetMode="External"/><Relationship Id="rId16" Type="http://schemas.openxmlformats.org/officeDocument/2006/relationships/hyperlink" Target="https://kalevala.libraries.karelia.ru/" TargetMode="External"/><Relationship Id="rId1" Type="http://schemas.openxmlformats.org/officeDocument/2006/relationships/hyperlink" Target="https://vk.com/wall-193796749_2858" TargetMode="External"/><Relationship Id="rId6" Type="http://schemas.openxmlformats.org/officeDocument/2006/relationships/hyperlink" Target="https://vk.com/wall-25722575_6803" TargetMode="External"/><Relationship Id="rId11" Type="http://schemas.openxmlformats.org/officeDocument/2006/relationships/hyperlink" Target="https://vk.com/wall-193882411_1751" TargetMode="External"/><Relationship Id="rId5" Type="http://schemas.openxmlformats.org/officeDocument/2006/relationships/hyperlink" Target="https://vk.com/wall-193796749_2912" TargetMode="External"/><Relationship Id="rId15" Type="http://schemas.openxmlformats.org/officeDocument/2006/relationships/hyperlink" Target="https://kalevalskaya.profiedu.ru/news-svc/item?id=1187679&amp;lang=ru&amp;type=news&amp;site_type=school" TargetMode="External"/><Relationship Id="rId10" Type="http://schemas.openxmlformats.org/officeDocument/2006/relationships/hyperlink" Target="https://vk.com/wall-193882411_1745" TargetMode="External"/><Relationship Id="rId4" Type="http://schemas.openxmlformats.org/officeDocument/2006/relationships/hyperlink" Target="https://vk.com/wall-193796749_2885" TargetMode="External"/><Relationship Id="rId9" Type="http://schemas.openxmlformats.org/officeDocument/2006/relationships/hyperlink" Target="https://vk.com/wall-25722575_6711" TargetMode="External"/><Relationship Id="rId14" Type="http://schemas.openxmlformats.org/officeDocument/2006/relationships/hyperlink" Target="https://vk.com/wall-193882411_1732"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vk.ru/kemdist?w=wall-171501488_31283" TargetMode="External"/><Relationship Id="rId18" Type="http://schemas.openxmlformats.org/officeDocument/2006/relationships/hyperlink" Target="https://vk.ru/kemdist?w=wall-171501488_32214" TargetMode="External"/><Relationship Id="rId26" Type="http://schemas.openxmlformats.org/officeDocument/2006/relationships/hyperlink" Target="https://vk.ru/kemdist?w=wall-171501488_32727" TargetMode="External"/><Relationship Id="rId39" Type="http://schemas.openxmlformats.org/officeDocument/2006/relationships/hyperlink" Target="https://vk.ru/scool_1_kem?w=wall-186878646_16164" TargetMode="External"/><Relationship Id="rId21" Type="http://schemas.openxmlformats.org/officeDocument/2006/relationships/hyperlink" Target="https://vk.ru/kemdist?w=wall-171501488_32396" TargetMode="External"/><Relationship Id="rId34" Type="http://schemas.openxmlformats.org/officeDocument/2006/relationships/hyperlink" Target="https://vk.ru/kemdist?w=wall-171501488_33553" TargetMode="External"/><Relationship Id="rId42" Type="http://schemas.openxmlformats.org/officeDocument/2006/relationships/hyperlink" Target="https://vk.ru/scool_1_kem?w=wall-186878646_16190" TargetMode="External"/><Relationship Id="rId7" Type="http://schemas.openxmlformats.org/officeDocument/2006/relationships/hyperlink" Target="https://vk.com/wall-33049449_9132" TargetMode="External"/><Relationship Id="rId2" Type="http://schemas.openxmlformats.org/officeDocument/2006/relationships/hyperlink" Target="https://vk.com/clubmbydk?z=photo-24648904_457244859%2Fwall-24648904_4950" TargetMode="External"/><Relationship Id="rId16" Type="http://schemas.openxmlformats.org/officeDocument/2006/relationships/hyperlink" Target="https://vk.ru/kemdist?w=wall-171501488_31707" TargetMode="External"/><Relationship Id="rId29" Type="http://schemas.openxmlformats.org/officeDocument/2006/relationships/hyperlink" Target="https://vk.ru/kemdist?w=wall-171501488_32784" TargetMode="External"/><Relationship Id="rId1" Type="http://schemas.openxmlformats.org/officeDocument/2006/relationships/hyperlink" Target="https://vk.com/clubmbydk?z=photo-24648904_457244839%2Fwall-24648904_4918" TargetMode="External"/><Relationship Id="rId6" Type="http://schemas.openxmlformats.org/officeDocument/2006/relationships/hyperlink" Target="https://vk.com/clubmbydk?z=photo-24648904_457244931%2Fwall-24648904_5033" TargetMode="External"/><Relationship Id="rId11" Type="http://schemas.openxmlformats.org/officeDocument/2006/relationships/hyperlink" Target="https://vk.ru/kemdist?w=wall-171501488_31082" TargetMode="External"/><Relationship Id="rId24" Type="http://schemas.openxmlformats.org/officeDocument/2006/relationships/hyperlink" Target="https://vk.ru/kemdist?w=wall-171501488_32431" TargetMode="External"/><Relationship Id="rId32" Type="http://schemas.openxmlformats.org/officeDocument/2006/relationships/hyperlink" Target="https://vk.ru/kemdist?w=wall-171501488_33490" TargetMode="External"/><Relationship Id="rId37" Type="http://schemas.openxmlformats.org/officeDocument/2006/relationships/hyperlink" Target="https://vk.ru/scool_1_kem?w=wall-186878646_16139" TargetMode="External"/><Relationship Id="rId40" Type="http://schemas.openxmlformats.org/officeDocument/2006/relationships/hyperlink" Target="https://vk.ru/scool_1_kem?w=wall-186878646_16183" TargetMode="External"/><Relationship Id="rId45" Type="http://schemas.openxmlformats.org/officeDocument/2006/relationships/hyperlink" Target="https://vk.ru/scool_1_kem?w=wall-186878646_16253" TargetMode="External"/><Relationship Id="rId5" Type="http://schemas.openxmlformats.org/officeDocument/2006/relationships/hyperlink" Target="https://vk.com/clubmbydk?z=photo-24648904_457244913%2Fwall-24648904_5015" TargetMode="External"/><Relationship Id="rId15" Type="http://schemas.openxmlformats.org/officeDocument/2006/relationships/hyperlink" Target="https://vk.ru/wall-171501488_31641" TargetMode="External"/><Relationship Id="rId23" Type="http://schemas.openxmlformats.org/officeDocument/2006/relationships/hyperlink" Target="https://vk.ru/kemdist?w=wall-171501488_32429" TargetMode="External"/><Relationship Id="rId28" Type="http://schemas.openxmlformats.org/officeDocument/2006/relationships/hyperlink" Target="https://vk.ru/kemdist?w=wall-171501488_32764" TargetMode="External"/><Relationship Id="rId36" Type="http://schemas.openxmlformats.org/officeDocument/2006/relationships/hyperlink" Target="https://vk.ru/scool_1_kem?w=wall-186878646_16133" TargetMode="External"/><Relationship Id="rId10" Type="http://schemas.openxmlformats.org/officeDocument/2006/relationships/hyperlink" Target="https://museum-pomorie.10.profkult.ru/news/9184/" TargetMode="External"/><Relationship Id="rId19" Type="http://schemas.openxmlformats.org/officeDocument/2006/relationships/hyperlink" Target="https://vk.ru/kemdist?w=wall-171501488_32244" TargetMode="External"/><Relationship Id="rId31" Type="http://schemas.openxmlformats.org/officeDocument/2006/relationships/hyperlink" Target="https://vk.ru/kemdist?w=wall-171501488_33383" TargetMode="External"/><Relationship Id="rId44" Type="http://schemas.openxmlformats.org/officeDocument/2006/relationships/hyperlink" Target="https://vk.ru/scool_1_kem?w=wall-186878646_16218" TargetMode="External"/><Relationship Id="rId4" Type="http://schemas.openxmlformats.org/officeDocument/2006/relationships/hyperlink" Target="https://vk.com/clubmbydk?z=photo-24648904_457244890%2Fwall-24648904_4980" TargetMode="External"/><Relationship Id="rId9" Type="http://schemas.openxmlformats.org/officeDocument/2006/relationships/hyperlink" Target="https://museum-pomorie.10.profkult.ru/news/9153/" TargetMode="External"/><Relationship Id="rId14" Type="http://schemas.openxmlformats.org/officeDocument/2006/relationships/hyperlink" Target="https://vk.ru/kemdist?w=wall-171501488_31629" TargetMode="External"/><Relationship Id="rId22" Type="http://schemas.openxmlformats.org/officeDocument/2006/relationships/hyperlink" Target="https://vk.ru/kemdist?w=wall-171501488_32411" TargetMode="External"/><Relationship Id="rId27" Type="http://schemas.openxmlformats.org/officeDocument/2006/relationships/hyperlink" Target="https://vk.ru/kemdist?w=wall-171501488_32741" TargetMode="External"/><Relationship Id="rId30" Type="http://schemas.openxmlformats.org/officeDocument/2006/relationships/hyperlink" Target="https://vk.ru/kemdist?w=wall-171501488_33366" TargetMode="External"/><Relationship Id="rId35" Type="http://schemas.openxmlformats.org/officeDocument/2006/relationships/hyperlink" Target="https://vk.ru/kemdist?w=wall-171501488_33686" TargetMode="External"/><Relationship Id="rId43" Type="http://schemas.openxmlformats.org/officeDocument/2006/relationships/hyperlink" Target="https://vk.ru/scool_1_kem?w=wall-186878646_16201" TargetMode="External"/><Relationship Id="rId8" Type="http://schemas.openxmlformats.org/officeDocument/2006/relationships/hyperlink" Target="https://vk.com/wall-193413097_21231" TargetMode="External"/><Relationship Id="rId3" Type="http://schemas.openxmlformats.org/officeDocument/2006/relationships/hyperlink" Target="https://vk.com/clubmbydk?z=photo-148659769_457240851%2Fwall-148659769_7637" TargetMode="External"/><Relationship Id="rId12" Type="http://schemas.openxmlformats.org/officeDocument/2006/relationships/hyperlink" Target="https://vk.ru/kemdist?w=wall-171501488_31161" TargetMode="External"/><Relationship Id="rId17" Type="http://schemas.openxmlformats.org/officeDocument/2006/relationships/hyperlink" Target="https://vk.ru/kemdist?w=wall-171501488_31914" TargetMode="External"/><Relationship Id="rId25" Type="http://schemas.openxmlformats.org/officeDocument/2006/relationships/hyperlink" Target="https://vk.ru/kemdist?w=wall-171501488_32638" TargetMode="External"/><Relationship Id="rId33" Type="http://schemas.openxmlformats.org/officeDocument/2006/relationships/hyperlink" Target="https://vk.ru/kemdist?w=wall-171501488_33552" TargetMode="External"/><Relationship Id="rId38" Type="http://schemas.openxmlformats.org/officeDocument/2006/relationships/hyperlink" Target="https://vk.ru/scool_1_kem?w=wall-186878646_16140" TargetMode="External"/><Relationship Id="rId46" Type="http://schemas.openxmlformats.org/officeDocument/2006/relationships/hyperlink" Target="https://vk.ru/scool_1_kem?w=wall-186878646_16290" TargetMode="External"/><Relationship Id="rId20" Type="http://schemas.openxmlformats.org/officeDocument/2006/relationships/hyperlink" Target="https://vk.ru/kemdist?w=wall-171501488_32395" TargetMode="External"/><Relationship Id="rId41" Type="http://schemas.openxmlformats.org/officeDocument/2006/relationships/hyperlink" Target="https://vk.ru/scool_1_kem?w=wall-186878646_1619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vk.com/wall-223111945_4343" TargetMode="External"/><Relationship Id="rId21" Type="http://schemas.openxmlformats.org/officeDocument/2006/relationships/hyperlink" Target="https://vk.com/wall-181025850_8026" TargetMode="External"/><Relationship Id="rId42" Type="http://schemas.openxmlformats.org/officeDocument/2006/relationships/hyperlink" Target="https://vk.com/wall-137470318_4323" TargetMode="External"/><Relationship Id="rId63" Type="http://schemas.openxmlformats.org/officeDocument/2006/relationships/hyperlink" Target="https://vk.com/wall-119771197_3281" TargetMode="External"/><Relationship Id="rId84" Type="http://schemas.openxmlformats.org/officeDocument/2006/relationships/hyperlink" Target="https://vk.com/wall-215957852_624" TargetMode="External"/><Relationship Id="rId138" Type="http://schemas.openxmlformats.org/officeDocument/2006/relationships/hyperlink" Target="https://vk.com/wall-3485447_5506" TargetMode="External"/><Relationship Id="rId159" Type="http://schemas.openxmlformats.org/officeDocument/2006/relationships/hyperlink" Target="https://vk.com/wall-151849598_8873" TargetMode="External"/><Relationship Id="rId170" Type="http://schemas.openxmlformats.org/officeDocument/2006/relationships/hyperlink" Target="https://vk.com/wall-206900988_1522" TargetMode="External"/><Relationship Id="rId191" Type="http://schemas.openxmlformats.org/officeDocument/2006/relationships/hyperlink" Target="https://vk.com/molodezh_kondopogi?search_track_code=43a607ffnXZQIghHnTzTRwHK1sHuOQEj4xACmUjOlQxLyxWW30bfvNb8r9krsANoPYyKmKpobxHjDgXxSaM" TargetMode="External"/><Relationship Id="rId107" Type="http://schemas.openxmlformats.org/officeDocument/2006/relationships/hyperlink" Target="https://vk.com/wall-181025850_7980" TargetMode="External"/><Relationship Id="rId11" Type="http://schemas.openxmlformats.org/officeDocument/2006/relationships/hyperlink" Target="https://vk.com/wall-47850444_5641" TargetMode="External"/><Relationship Id="rId32" Type="http://schemas.openxmlformats.org/officeDocument/2006/relationships/hyperlink" Target="https://vk.com/wall-49286567_3673" TargetMode="External"/><Relationship Id="rId53" Type="http://schemas.openxmlformats.org/officeDocument/2006/relationships/hyperlink" Target="https://vk.com/wall-83581978_353746" TargetMode="External"/><Relationship Id="rId74" Type="http://schemas.openxmlformats.org/officeDocument/2006/relationships/hyperlink" Target="https://vk.com/wall-73461048_39533" TargetMode="External"/><Relationship Id="rId128" Type="http://schemas.openxmlformats.org/officeDocument/2006/relationships/hyperlink" Target="https://vk.com/wall-181025850_7970" TargetMode="External"/><Relationship Id="rId149" Type="http://schemas.openxmlformats.org/officeDocument/2006/relationships/hyperlink" Target="https://vk.com/cmskondopoga" TargetMode="External"/><Relationship Id="rId5" Type="http://schemas.openxmlformats.org/officeDocument/2006/relationships/hyperlink" Target="https://vk.com/wall-104802463_10384" TargetMode="External"/><Relationship Id="rId95" Type="http://schemas.openxmlformats.org/officeDocument/2006/relationships/hyperlink" Target="https://vk.com/wall-104802463_10389" TargetMode="External"/><Relationship Id="rId160" Type="http://schemas.openxmlformats.org/officeDocument/2006/relationships/hyperlink" Target="https://vk.com/wall-151849598_8902" TargetMode="External"/><Relationship Id="rId181" Type="http://schemas.openxmlformats.org/officeDocument/2006/relationships/hyperlink" Target="https://vk.com/wall-18959947_3763" TargetMode="External"/><Relationship Id="rId22" Type="http://schemas.openxmlformats.org/officeDocument/2006/relationships/hyperlink" Target="https://vk.com/wall-181025850_8008" TargetMode="External"/><Relationship Id="rId43" Type="http://schemas.openxmlformats.org/officeDocument/2006/relationships/hyperlink" Target="https://vk.com/wall-102408382_3644" TargetMode="External"/><Relationship Id="rId64" Type="http://schemas.openxmlformats.org/officeDocument/2006/relationships/hyperlink" Target="https://vk.com/wall15913196_15851" TargetMode="External"/><Relationship Id="rId118" Type="http://schemas.openxmlformats.org/officeDocument/2006/relationships/hyperlink" Target="https://vk.com/wall-104802463_10358" TargetMode="External"/><Relationship Id="rId139" Type="http://schemas.openxmlformats.org/officeDocument/2006/relationships/hyperlink" Target="https://vk.com/wall-132175049_8947" TargetMode="External"/><Relationship Id="rId85" Type="http://schemas.openxmlformats.org/officeDocument/2006/relationships/hyperlink" Target="https://vk.com/wall-104802463_10277" TargetMode="External"/><Relationship Id="rId150" Type="http://schemas.openxmlformats.org/officeDocument/2006/relationships/hyperlink" Target="https://vk.com/wall-132175049_8324" TargetMode="External"/><Relationship Id="rId171" Type="http://schemas.openxmlformats.org/officeDocument/2006/relationships/hyperlink" Target="https://vk.com/wall-137470318_4275" TargetMode="External"/><Relationship Id="rId12" Type="http://schemas.openxmlformats.org/officeDocument/2006/relationships/hyperlink" Target="https://vk.com/wall-181025850_8009" TargetMode="External"/><Relationship Id="rId33" Type="http://schemas.openxmlformats.org/officeDocument/2006/relationships/hyperlink" Target="https://vk.com/wall-217247934_7207" TargetMode="External"/><Relationship Id="rId108" Type="http://schemas.openxmlformats.org/officeDocument/2006/relationships/hyperlink" Target="https://vk.com/wall-92955294_6944" TargetMode="External"/><Relationship Id="rId129" Type="http://schemas.openxmlformats.org/officeDocument/2006/relationships/hyperlink" Target="https://vk.com/wall-181072987_8775" TargetMode="External"/><Relationship Id="rId54" Type="http://schemas.openxmlformats.org/officeDocument/2006/relationships/hyperlink" Target="https://vk.com/wall-104802463_10542" TargetMode="External"/><Relationship Id="rId75" Type="http://schemas.openxmlformats.org/officeDocument/2006/relationships/hyperlink" Target="https://vk.com/wall-92955294_7161" TargetMode="External"/><Relationship Id="rId96" Type="http://schemas.openxmlformats.org/officeDocument/2006/relationships/hyperlink" Target="https://vk.com/wall-181025850_7991" TargetMode="External"/><Relationship Id="rId140" Type="http://schemas.openxmlformats.org/officeDocument/2006/relationships/hyperlink" Target="https://vk.com/wall-137470318_4252" TargetMode="External"/><Relationship Id="rId161" Type="http://schemas.openxmlformats.org/officeDocument/2006/relationships/hyperlink" Target="https://vk.com/wall-151849598_8847" TargetMode="External"/><Relationship Id="rId182" Type="http://schemas.openxmlformats.org/officeDocument/2006/relationships/hyperlink" Target="https://vk.com/wall-18959947_3776" TargetMode="External"/><Relationship Id="rId6" Type="http://schemas.openxmlformats.org/officeDocument/2006/relationships/hyperlink" Target="https://vk.com/wall-104802463_10381" TargetMode="External"/><Relationship Id="rId23" Type="http://schemas.openxmlformats.org/officeDocument/2006/relationships/hyperlink" Target="https://vk.com/wall-181025850_8001" TargetMode="External"/><Relationship Id="rId119" Type="http://schemas.openxmlformats.org/officeDocument/2006/relationships/hyperlink" Target="https://vk.com/wall-181072987_8771" TargetMode="External"/><Relationship Id="rId44" Type="http://schemas.openxmlformats.org/officeDocument/2006/relationships/hyperlink" Target="https://vk.com/wall-102408382_3643" TargetMode="External"/><Relationship Id="rId65" Type="http://schemas.openxmlformats.org/officeDocument/2006/relationships/hyperlink" Target="https://vk.com/wall-165978691_2505" TargetMode="External"/><Relationship Id="rId86" Type="http://schemas.openxmlformats.org/officeDocument/2006/relationships/hyperlink" Target="https://vk.com/wall-119771197_3284" TargetMode="External"/><Relationship Id="rId130" Type="http://schemas.openxmlformats.org/officeDocument/2006/relationships/hyperlink" Target="https://vk.com/wall-181025850_7976" TargetMode="External"/><Relationship Id="rId151" Type="http://schemas.openxmlformats.org/officeDocument/2006/relationships/hyperlink" Target="https://vk.com/wall-212051896_464" TargetMode="External"/><Relationship Id="rId172" Type="http://schemas.openxmlformats.org/officeDocument/2006/relationships/hyperlink" Target="https://vk.com/wall-104802463_10259" TargetMode="External"/><Relationship Id="rId13" Type="http://schemas.openxmlformats.org/officeDocument/2006/relationships/hyperlink" Target="https://vk.com/wall-214659862_1432" TargetMode="External"/><Relationship Id="rId18" Type="http://schemas.openxmlformats.org/officeDocument/2006/relationships/hyperlink" Target="https://vk.com/wall-206900988_1568" TargetMode="External"/><Relationship Id="rId39" Type="http://schemas.openxmlformats.org/officeDocument/2006/relationships/hyperlink" Target="https://vk.com/wall-145106917_9153" TargetMode="External"/><Relationship Id="rId109" Type="http://schemas.openxmlformats.org/officeDocument/2006/relationships/hyperlink" Target="https://vk.com/wall-223111945_4407" TargetMode="External"/><Relationship Id="rId34" Type="http://schemas.openxmlformats.org/officeDocument/2006/relationships/hyperlink" Target="https://vk.com/wall-3485447_5461" TargetMode="External"/><Relationship Id="rId50" Type="http://schemas.openxmlformats.org/officeDocument/2006/relationships/hyperlink" Target="https://vk.com/wall-206900988_1663" TargetMode="External"/><Relationship Id="rId55" Type="http://schemas.openxmlformats.org/officeDocument/2006/relationships/hyperlink" Target="https://vk.com/wall-24134738_16322" TargetMode="External"/><Relationship Id="rId76" Type="http://schemas.openxmlformats.org/officeDocument/2006/relationships/hyperlink" Target="https://vk.com/wall-145106917_9207" TargetMode="External"/><Relationship Id="rId97" Type="http://schemas.openxmlformats.org/officeDocument/2006/relationships/hyperlink" Target="https://vk.com/wall-162095823_2128" TargetMode="External"/><Relationship Id="rId104" Type="http://schemas.openxmlformats.org/officeDocument/2006/relationships/hyperlink" Target="https://vk.com/wall-73461048_39170" TargetMode="External"/><Relationship Id="rId120" Type="http://schemas.openxmlformats.org/officeDocument/2006/relationships/hyperlink" Target="https://vk.com/wall-206900988_1548" TargetMode="External"/><Relationship Id="rId125" Type="http://schemas.openxmlformats.org/officeDocument/2006/relationships/hyperlink" Target="https://vk.com/wall-181072987_8769" TargetMode="External"/><Relationship Id="rId141" Type="http://schemas.openxmlformats.org/officeDocument/2006/relationships/hyperlink" Target="https://vk.com/wall-73461048_38989" TargetMode="External"/><Relationship Id="rId146" Type="http://schemas.openxmlformats.org/officeDocument/2006/relationships/hyperlink" Target="https://vk.com/wall-150245814_18179" TargetMode="External"/><Relationship Id="rId167" Type="http://schemas.openxmlformats.org/officeDocument/2006/relationships/hyperlink" Target="https://vk.com/wall-174037011_1568" TargetMode="External"/><Relationship Id="rId188" Type="http://schemas.openxmlformats.org/officeDocument/2006/relationships/hyperlink" Target="https://vk.com/juoksevu_tulireboi" TargetMode="External"/><Relationship Id="rId7" Type="http://schemas.openxmlformats.org/officeDocument/2006/relationships/hyperlink" Target="https://vk.com/wall-174037011_1590" TargetMode="External"/><Relationship Id="rId71" Type="http://schemas.openxmlformats.org/officeDocument/2006/relationships/hyperlink" Target="https://vk.com/wall61655574_17658" TargetMode="External"/><Relationship Id="rId92" Type="http://schemas.openxmlformats.org/officeDocument/2006/relationships/hyperlink" Target="https://vk.com/wall-181025850_8027" TargetMode="External"/><Relationship Id="rId162" Type="http://schemas.openxmlformats.org/officeDocument/2006/relationships/hyperlink" Target="https://vk.com/wall-18959947_3765" TargetMode="External"/><Relationship Id="rId183" Type="http://schemas.openxmlformats.org/officeDocument/2006/relationships/hyperlink" Target="https://vk.com/wall-18959947_3772" TargetMode="External"/><Relationship Id="rId2" Type="http://schemas.openxmlformats.org/officeDocument/2006/relationships/hyperlink" Target="https://vk.com/wall-104802463_10224" TargetMode="External"/><Relationship Id="rId29" Type="http://schemas.openxmlformats.org/officeDocument/2006/relationships/hyperlink" Target="https://vk.com/wall-181025850_7981" TargetMode="External"/><Relationship Id="rId24" Type="http://schemas.openxmlformats.org/officeDocument/2006/relationships/hyperlink" Target="https://vk.com/wall-137470318_4344" TargetMode="External"/><Relationship Id="rId40" Type="http://schemas.openxmlformats.org/officeDocument/2006/relationships/hyperlink" Target="https://vk.com/wall-132175049_9170" TargetMode="External"/><Relationship Id="rId45" Type="http://schemas.openxmlformats.org/officeDocument/2006/relationships/hyperlink" Target="https://vk.com/wall-104802463_10516" TargetMode="External"/><Relationship Id="rId66" Type="http://schemas.openxmlformats.org/officeDocument/2006/relationships/hyperlink" Target="https://vk.com/wall-47850444_5642" TargetMode="External"/><Relationship Id="rId87" Type="http://schemas.openxmlformats.org/officeDocument/2006/relationships/hyperlink" Target="https://vk.com/wall-132175049_9003" TargetMode="External"/><Relationship Id="rId110" Type="http://schemas.openxmlformats.org/officeDocument/2006/relationships/hyperlink" Target="https://vk.com/wall-119771197_3317" TargetMode="External"/><Relationship Id="rId115" Type="http://schemas.openxmlformats.org/officeDocument/2006/relationships/hyperlink" Target="https://vk.com/wall-181072987_8774" TargetMode="External"/><Relationship Id="rId131" Type="http://schemas.openxmlformats.org/officeDocument/2006/relationships/hyperlink" Target="https://vk.com/wall37348714_7363" TargetMode="External"/><Relationship Id="rId136" Type="http://schemas.openxmlformats.org/officeDocument/2006/relationships/hyperlink" Target="https://vk.com/wall-206900988_1552" TargetMode="External"/><Relationship Id="rId157" Type="http://schemas.openxmlformats.org/officeDocument/2006/relationships/hyperlink" Target="https://vk.com/wall-151849598_8812" TargetMode="External"/><Relationship Id="rId178" Type="http://schemas.openxmlformats.org/officeDocument/2006/relationships/hyperlink" Target="https://vk.com/wall-18959947_3755" TargetMode="External"/><Relationship Id="rId61" Type="http://schemas.openxmlformats.org/officeDocument/2006/relationships/hyperlink" Target="https://vk.com/wall-102408382_3758" TargetMode="External"/><Relationship Id="rId82" Type="http://schemas.openxmlformats.org/officeDocument/2006/relationships/hyperlink" Target="https://vk.com/wall-162095823_2047" TargetMode="External"/><Relationship Id="rId152" Type="http://schemas.openxmlformats.org/officeDocument/2006/relationships/hyperlink" Target="https://vk.com/wall-212051896_463" TargetMode="External"/><Relationship Id="rId173" Type="http://schemas.openxmlformats.org/officeDocument/2006/relationships/hyperlink" Target="https://vk.com/wall-181072987_8711" TargetMode="External"/><Relationship Id="rId19" Type="http://schemas.openxmlformats.org/officeDocument/2006/relationships/hyperlink" Target="https://vk.com/wall-137470318_4354" TargetMode="External"/><Relationship Id="rId14" Type="http://schemas.openxmlformats.org/officeDocument/2006/relationships/hyperlink" Target="https://vk.com/wall-3485447_5468" TargetMode="External"/><Relationship Id="rId30" Type="http://schemas.openxmlformats.org/officeDocument/2006/relationships/hyperlink" Target="https://vk.com/wall-181025850_7982" TargetMode="External"/><Relationship Id="rId35" Type="http://schemas.openxmlformats.org/officeDocument/2006/relationships/hyperlink" Target="https://vk.com/wall-217247934_7206" TargetMode="External"/><Relationship Id="rId56" Type="http://schemas.openxmlformats.org/officeDocument/2006/relationships/hyperlink" Target="https://vk.com/wall-73461048_39640" TargetMode="External"/><Relationship Id="rId77" Type="http://schemas.openxmlformats.org/officeDocument/2006/relationships/hyperlink" Target="https://vk.com/wall-92955294_7119" TargetMode="External"/><Relationship Id="rId100" Type="http://schemas.openxmlformats.org/officeDocument/2006/relationships/hyperlink" Target="https://vk.com/wall-132175049_9082" TargetMode="External"/><Relationship Id="rId105" Type="http://schemas.openxmlformats.org/officeDocument/2006/relationships/hyperlink" Target="https://vk.com/wall-36093906_4877" TargetMode="External"/><Relationship Id="rId126" Type="http://schemas.openxmlformats.org/officeDocument/2006/relationships/hyperlink" Target="https://vk.com/wall-228965992_306" TargetMode="External"/><Relationship Id="rId147" Type="http://schemas.openxmlformats.org/officeDocument/2006/relationships/hyperlink" Target="https://vk.com/wall-219454599_901" TargetMode="External"/><Relationship Id="rId168" Type="http://schemas.openxmlformats.org/officeDocument/2006/relationships/hyperlink" Target="https://vk.com/wall-165978691_2482" TargetMode="External"/><Relationship Id="rId8" Type="http://schemas.openxmlformats.org/officeDocument/2006/relationships/hyperlink" Target="https://vk.com/wall-174037011_1582" TargetMode="External"/><Relationship Id="rId51" Type="http://schemas.openxmlformats.org/officeDocument/2006/relationships/hyperlink" Target="https://vk.com/wall23957162_3170" TargetMode="External"/><Relationship Id="rId72" Type="http://schemas.openxmlformats.org/officeDocument/2006/relationships/hyperlink" Target="https://vk.com/wall-104802463_10274" TargetMode="External"/><Relationship Id="rId93" Type="http://schemas.openxmlformats.org/officeDocument/2006/relationships/hyperlink" Target="https://vk.com/wall-221925209_3845" TargetMode="External"/><Relationship Id="rId98" Type="http://schemas.openxmlformats.org/officeDocument/2006/relationships/hyperlink" Target="https://vk.com/wall59702254_2843" TargetMode="External"/><Relationship Id="rId121" Type="http://schemas.openxmlformats.org/officeDocument/2006/relationships/hyperlink" Target="https://vk.com/wall-59738283_4496" TargetMode="External"/><Relationship Id="rId142" Type="http://schemas.openxmlformats.org/officeDocument/2006/relationships/hyperlink" Target="https://vk.com/wall-181072987_8694" TargetMode="External"/><Relationship Id="rId163" Type="http://schemas.openxmlformats.org/officeDocument/2006/relationships/hyperlink" Target="https://vk.com/wall-151849598_8846" TargetMode="External"/><Relationship Id="rId184" Type="http://schemas.openxmlformats.org/officeDocument/2006/relationships/hyperlink" Target="https://vk.com/wall-18251211_28960" TargetMode="External"/><Relationship Id="rId189" Type="http://schemas.openxmlformats.org/officeDocument/2006/relationships/hyperlink" Target="https://vk.com/rkbelia?w=club225999123" TargetMode="External"/><Relationship Id="rId3" Type="http://schemas.openxmlformats.org/officeDocument/2006/relationships/hyperlink" Target="https://vk.com/wall-181025850_7926" TargetMode="External"/><Relationship Id="rId25" Type="http://schemas.openxmlformats.org/officeDocument/2006/relationships/hyperlink" Target="https://vk.com/wall-217370709_1545" TargetMode="External"/><Relationship Id="rId46" Type="http://schemas.openxmlformats.org/officeDocument/2006/relationships/hyperlink" Target="https://vk.com/wall-104802463_10496" TargetMode="External"/><Relationship Id="rId67" Type="http://schemas.openxmlformats.org/officeDocument/2006/relationships/hyperlink" Target="https://vk.com/wall-24134738_16206" TargetMode="External"/><Relationship Id="rId116" Type="http://schemas.openxmlformats.org/officeDocument/2006/relationships/hyperlink" Target="https://vk.com/wall-73461048_39161" TargetMode="External"/><Relationship Id="rId137" Type="http://schemas.openxmlformats.org/officeDocument/2006/relationships/hyperlink" Target="https://vk.com/wall-104802463_10353" TargetMode="External"/><Relationship Id="rId158" Type="http://schemas.openxmlformats.org/officeDocument/2006/relationships/hyperlink" Target="https://vk.com/wall-151849598_8858" TargetMode="External"/><Relationship Id="rId20" Type="http://schemas.openxmlformats.org/officeDocument/2006/relationships/hyperlink" Target="https://vk.com/wall-181025850_8020" TargetMode="External"/><Relationship Id="rId41" Type="http://schemas.openxmlformats.org/officeDocument/2006/relationships/hyperlink" Target="https://vk.com/wall-206900988_1632" TargetMode="External"/><Relationship Id="rId62" Type="http://schemas.openxmlformats.org/officeDocument/2006/relationships/hyperlink" Target="https://vk.com/wall-238938232_139" TargetMode="External"/><Relationship Id="rId83" Type="http://schemas.openxmlformats.org/officeDocument/2006/relationships/hyperlink" Target="https://vk.com/wall-221360239_471" TargetMode="External"/><Relationship Id="rId88" Type="http://schemas.openxmlformats.org/officeDocument/2006/relationships/hyperlink" Target="https://vk.com/wall-217302924_1046" TargetMode="External"/><Relationship Id="rId111" Type="http://schemas.openxmlformats.org/officeDocument/2006/relationships/hyperlink" Target="https://vk.com/wall-9766348_2087" TargetMode="External"/><Relationship Id="rId132" Type="http://schemas.openxmlformats.org/officeDocument/2006/relationships/hyperlink" Target="https://vk.com/wall-3485447_5451" TargetMode="External"/><Relationship Id="rId153" Type="http://schemas.openxmlformats.org/officeDocument/2006/relationships/hyperlink" Target="https://vk.com/wall-47850444_5564" TargetMode="External"/><Relationship Id="rId174" Type="http://schemas.openxmlformats.org/officeDocument/2006/relationships/hyperlink" Target="https://vk.com/wall-18959947_3752" TargetMode="External"/><Relationship Id="rId179" Type="http://schemas.openxmlformats.org/officeDocument/2006/relationships/hyperlink" Target="https://vk.com/wall-18959947_3753" TargetMode="External"/><Relationship Id="rId190" Type="http://schemas.openxmlformats.org/officeDocument/2006/relationships/hyperlink" Target="https://vk.com/molodezh_kondopogi?trackcode=1273d2d2JKBzfjeIxyHQXMMobNKDLgNz1NJ_8qqrLHO7c4eOJ0SPwYr16oerWMdU2Cdf3IgdMWnk3H3qqbc2c6p52PpGJg" TargetMode="External"/><Relationship Id="rId15" Type="http://schemas.openxmlformats.org/officeDocument/2006/relationships/hyperlink" Target="https://vk.com/wall-49286567_3687" TargetMode="External"/><Relationship Id="rId36" Type="http://schemas.openxmlformats.org/officeDocument/2006/relationships/hyperlink" Target="https://vk.com/wall-217247934_7206" TargetMode="External"/><Relationship Id="rId57" Type="http://schemas.openxmlformats.org/officeDocument/2006/relationships/hyperlink" Target="https://vk.com/wall-119771197_3351" TargetMode="External"/><Relationship Id="rId106" Type="http://schemas.openxmlformats.org/officeDocument/2006/relationships/hyperlink" Target="https://vk.com/wall-216018350_2000" TargetMode="External"/><Relationship Id="rId127" Type="http://schemas.openxmlformats.org/officeDocument/2006/relationships/hyperlink" Target="https://vk.com/wall-58628698_4976" TargetMode="External"/><Relationship Id="rId10" Type="http://schemas.openxmlformats.org/officeDocument/2006/relationships/hyperlink" Target="https://vk.com/wall-9766348_2081" TargetMode="External"/><Relationship Id="rId31" Type="http://schemas.openxmlformats.org/officeDocument/2006/relationships/hyperlink" Target="https://vk.com/wall-214659862_1424" TargetMode="External"/><Relationship Id="rId52" Type="http://schemas.openxmlformats.org/officeDocument/2006/relationships/hyperlink" Target="https://vk.com/wall37348714_7411" TargetMode="External"/><Relationship Id="rId73" Type="http://schemas.openxmlformats.org/officeDocument/2006/relationships/hyperlink" Target="https://vk.com/wall-104802463_10279" TargetMode="External"/><Relationship Id="rId78" Type="http://schemas.openxmlformats.org/officeDocument/2006/relationships/hyperlink" Target="https://vk.com/wall-1280351_6878" TargetMode="External"/><Relationship Id="rId94" Type="http://schemas.openxmlformats.org/officeDocument/2006/relationships/hyperlink" Target="https://vk.com/wall176822874_6834" TargetMode="External"/><Relationship Id="rId99" Type="http://schemas.openxmlformats.org/officeDocument/2006/relationships/hyperlink" Target="https://vk.com/wall-181025850_7989" TargetMode="External"/><Relationship Id="rId101" Type="http://schemas.openxmlformats.org/officeDocument/2006/relationships/hyperlink" Target="https://vk.com/wall-36093906_4878" TargetMode="External"/><Relationship Id="rId122" Type="http://schemas.openxmlformats.org/officeDocument/2006/relationships/hyperlink" Target="https://vk.com/wall-151849598_8843" TargetMode="External"/><Relationship Id="rId143" Type="http://schemas.openxmlformats.org/officeDocument/2006/relationships/hyperlink" Target="https://vk.com/wall-215957852_629" TargetMode="External"/><Relationship Id="rId148" Type="http://schemas.openxmlformats.org/officeDocument/2006/relationships/hyperlink" Target="https://vk.com/wall-73461048_39295" TargetMode="External"/><Relationship Id="rId164" Type="http://schemas.openxmlformats.org/officeDocument/2006/relationships/hyperlink" Target="https://vk.com/wall-221360239_471" TargetMode="External"/><Relationship Id="rId169" Type="http://schemas.openxmlformats.org/officeDocument/2006/relationships/hyperlink" Target="https://vk.com/wall-137470318_4277" TargetMode="External"/><Relationship Id="rId185" Type="http://schemas.openxmlformats.org/officeDocument/2006/relationships/hyperlink" Target="https://vk.com/wall-18959947_3786" TargetMode="External"/><Relationship Id="rId4" Type="http://schemas.openxmlformats.org/officeDocument/2006/relationships/hyperlink" Target="https://vk.com/wall-73461048_39036" TargetMode="External"/><Relationship Id="rId9" Type="http://schemas.openxmlformats.org/officeDocument/2006/relationships/hyperlink" Target="https://vk.com/wall-119771197_3311" TargetMode="External"/><Relationship Id="rId180" Type="http://schemas.openxmlformats.org/officeDocument/2006/relationships/hyperlink" Target="https://vk.com/wall-18959947_3787" TargetMode="External"/><Relationship Id="rId26" Type="http://schemas.openxmlformats.org/officeDocument/2006/relationships/hyperlink" Target="https://vk.com/wall-132175049_9075" TargetMode="External"/><Relationship Id="rId47" Type="http://schemas.openxmlformats.org/officeDocument/2006/relationships/hyperlink" Target="https://vk.com/wall37348714_7362" TargetMode="External"/><Relationship Id="rId68" Type="http://schemas.openxmlformats.org/officeDocument/2006/relationships/hyperlink" Target="https://vk.com/wall-47850444_5647" TargetMode="External"/><Relationship Id="rId89" Type="http://schemas.openxmlformats.org/officeDocument/2006/relationships/hyperlink" Target="https://vk.com/wall-181025850_7986" TargetMode="External"/><Relationship Id="rId112" Type="http://schemas.openxmlformats.org/officeDocument/2006/relationships/hyperlink" Target="https://vk.com/wall-214659862_1458" TargetMode="External"/><Relationship Id="rId133" Type="http://schemas.openxmlformats.org/officeDocument/2006/relationships/hyperlink" Target="https://vk.com/wall-181072987_8863" TargetMode="External"/><Relationship Id="rId154" Type="http://schemas.openxmlformats.org/officeDocument/2006/relationships/hyperlink" Target="https://vk.com/wall-47850444_5647" TargetMode="External"/><Relationship Id="rId175" Type="http://schemas.openxmlformats.org/officeDocument/2006/relationships/hyperlink" Target="https://vk.com/wall-18959947_3751" TargetMode="External"/><Relationship Id="rId16" Type="http://schemas.openxmlformats.org/officeDocument/2006/relationships/hyperlink" Target="https://vk.com/wall-137470318_4365" TargetMode="External"/><Relationship Id="rId37" Type="http://schemas.openxmlformats.org/officeDocument/2006/relationships/hyperlink" Target="https://vk.com/wall758304909_8107" TargetMode="External"/><Relationship Id="rId58" Type="http://schemas.openxmlformats.org/officeDocument/2006/relationships/hyperlink" Target="https://vk.com/wall-3485447_5526" TargetMode="External"/><Relationship Id="rId79" Type="http://schemas.openxmlformats.org/officeDocument/2006/relationships/hyperlink" Target="https://vk.com/wall-104802463_10254" TargetMode="External"/><Relationship Id="rId102" Type="http://schemas.openxmlformats.org/officeDocument/2006/relationships/hyperlink" Target="https://vk.com/wall-104802463_10427" TargetMode="External"/><Relationship Id="rId123" Type="http://schemas.openxmlformats.org/officeDocument/2006/relationships/hyperlink" Target="https://vk.com/wall-3485447_5454" TargetMode="External"/><Relationship Id="rId144" Type="http://schemas.openxmlformats.org/officeDocument/2006/relationships/hyperlink" Target="https://vk.com/wall-104802463_10360" TargetMode="External"/><Relationship Id="rId90" Type="http://schemas.openxmlformats.org/officeDocument/2006/relationships/hyperlink" Target="https://vk.com/wall59702254_2850" TargetMode="External"/><Relationship Id="rId165" Type="http://schemas.openxmlformats.org/officeDocument/2006/relationships/hyperlink" Target="https://vk.com/wall-229272254_132" TargetMode="External"/><Relationship Id="rId186" Type="http://schemas.openxmlformats.org/officeDocument/2006/relationships/hyperlink" Target="https://vk.com/id5762140" TargetMode="External"/><Relationship Id="rId27" Type="http://schemas.openxmlformats.org/officeDocument/2006/relationships/hyperlink" Target="https://vk.com/wall-137470318_4380" TargetMode="External"/><Relationship Id="rId48" Type="http://schemas.openxmlformats.org/officeDocument/2006/relationships/hyperlink" Target="https://vk.com/wall-217247934_7188" TargetMode="External"/><Relationship Id="rId69" Type="http://schemas.openxmlformats.org/officeDocument/2006/relationships/hyperlink" Target="https://vk.com/wall-132175049_9109" TargetMode="External"/><Relationship Id="rId113" Type="http://schemas.openxmlformats.org/officeDocument/2006/relationships/hyperlink" Target="https://vk.com/wall71751249_1995" TargetMode="External"/><Relationship Id="rId134" Type="http://schemas.openxmlformats.org/officeDocument/2006/relationships/hyperlink" Target="https://vk.com/wall-106178053_2158" TargetMode="External"/><Relationship Id="rId80" Type="http://schemas.openxmlformats.org/officeDocument/2006/relationships/hyperlink" Target="https://vk.com/wall-174037011_1572" TargetMode="External"/><Relationship Id="rId155" Type="http://schemas.openxmlformats.org/officeDocument/2006/relationships/hyperlink" Target="https://vk.com/wall-212051896_461" TargetMode="External"/><Relationship Id="rId176" Type="http://schemas.openxmlformats.org/officeDocument/2006/relationships/hyperlink" Target="https://vk.com/wall-18959947_3758" TargetMode="External"/><Relationship Id="rId17" Type="http://schemas.openxmlformats.org/officeDocument/2006/relationships/hyperlink" Target="https://vk.com/wall-83581978_353013" TargetMode="External"/><Relationship Id="rId38" Type="http://schemas.openxmlformats.org/officeDocument/2006/relationships/hyperlink" Target="https://vk.com/wall61655574_17638" TargetMode="External"/><Relationship Id="rId59" Type="http://schemas.openxmlformats.org/officeDocument/2006/relationships/hyperlink" Target="https://vk.com/wall-238938232_124" TargetMode="External"/><Relationship Id="rId103" Type="http://schemas.openxmlformats.org/officeDocument/2006/relationships/hyperlink" Target="https://vk.com/wall-217247934_7204" TargetMode="External"/><Relationship Id="rId124" Type="http://schemas.openxmlformats.org/officeDocument/2006/relationships/hyperlink" Target="https://vk.com/wall-206900988_1551" TargetMode="External"/><Relationship Id="rId70" Type="http://schemas.openxmlformats.org/officeDocument/2006/relationships/hyperlink" Target="https://vk.com/wall-221925209_3902" TargetMode="External"/><Relationship Id="rId91" Type="http://schemas.openxmlformats.org/officeDocument/2006/relationships/hyperlink" Target="https://vk.com/wall-181025850_8001" TargetMode="External"/><Relationship Id="rId145" Type="http://schemas.openxmlformats.org/officeDocument/2006/relationships/hyperlink" Target="https://vk.com/wall-181025850_8037" TargetMode="External"/><Relationship Id="rId166" Type="http://schemas.openxmlformats.org/officeDocument/2006/relationships/hyperlink" Target="https://vk.com/wall-177913125_6516" TargetMode="External"/><Relationship Id="rId187" Type="http://schemas.openxmlformats.org/officeDocument/2006/relationships/hyperlink" Target="https://vk.com/kroo_preodolenie" TargetMode="External"/><Relationship Id="rId1" Type="http://schemas.openxmlformats.org/officeDocument/2006/relationships/hyperlink" Target="https://vk.com/wall-221360239_470" TargetMode="External"/><Relationship Id="rId28" Type="http://schemas.openxmlformats.org/officeDocument/2006/relationships/hyperlink" Target="https://vk.com/wall-104802463_10379" TargetMode="External"/><Relationship Id="rId49" Type="http://schemas.openxmlformats.org/officeDocument/2006/relationships/hyperlink" Target="https://vk.com/wall-145106917_9214" TargetMode="External"/><Relationship Id="rId114" Type="http://schemas.openxmlformats.org/officeDocument/2006/relationships/hyperlink" Target="https://vk.com/wall-58628698_4977" TargetMode="External"/><Relationship Id="rId60" Type="http://schemas.openxmlformats.org/officeDocument/2006/relationships/hyperlink" Target="https://vk.com/wall-238938232_126" TargetMode="External"/><Relationship Id="rId81" Type="http://schemas.openxmlformats.org/officeDocument/2006/relationships/hyperlink" Target="https://vk.com/wall-162095823_2048" TargetMode="External"/><Relationship Id="rId135" Type="http://schemas.openxmlformats.org/officeDocument/2006/relationships/hyperlink" Target="https://vk.com/wall-206900988_1610" TargetMode="External"/><Relationship Id="rId156" Type="http://schemas.openxmlformats.org/officeDocument/2006/relationships/hyperlink" Target="https://vk.com/wall-151849598_8796" TargetMode="External"/><Relationship Id="rId177" Type="http://schemas.openxmlformats.org/officeDocument/2006/relationships/hyperlink" Target="https://vk.com/wall-18959947_3754"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vk.ru/club148138312?w=wall-148138312_9596" TargetMode="External"/><Relationship Id="rId21" Type="http://schemas.openxmlformats.org/officeDocument/2006/relationships/hyperlink" Target="https://vk.ru/ko_social?w=wall-170407243_8386" TargetMode="External"/><Relationship Id="rId42" Type="http://schemas.openxmlformats.org/officeDocument/2006/relationships/hyperlink" Target="https://vk.ru/mypervie10_kostomykshskiy?w=wall-220885975_17446" TargetMode="External"/><Relationship Id="rId63" Type="http://schemas.openxmlformats.org/officeDocument/2006/relationships/hyperlink" Target="https://vk.ru/ksc10?w=wall-135753691_21495" TargetMode="External"/><Relationship Id="rId84" Type="http://schemas.openxmlformats.org/officeDocument/2006/relationships/hyperlink" Target="https://vk.ru/centrvneshkolnik?w=wall-171344791_11374" TargetMode="External"/><Relationship Id="rId138" Type="http://schemas.openxmlformats.org/officeDocument/2006/relationships/hyperlink" Target="https://vk.ru/school1_kgo?w=wall-209531132_8675" TargetMode="External"/><Relationship Id="rId159" Type="http://schemas.openxmlformats.org/officeDocument/2006/relationships/hyperlink" Target="https://vk.ru/school1_kgo?w=wall-209531132_8455" TargetMode="External"/><Relationship Id="rId170" Type="http://schemas.openxmlformats.org/officeDocument/2006/relationships/hyperlink" Target="https://vk.ru/mbou_kgo_sosh3?w=wall-196035120_4633" TargetMode="External"/><Relationship Id="rId191" Type="http://schemas.openxmlformats.org/officeDocument/2006/relationships/hyperlink" Target="https://www.kostomuksha-city.ru/obshchestvennyj-sovet-pri-mo-mvd-rf-kostomukshskij" TargetMode="External"/><Relationship Id="rId107" Type="http://schemas.openxmlformats.org/officeDocument/2006/relationships/hyperlink" Target="https://vk.ru/club148138312?w=wall-148138312_9669" TargetMode="External"/><Relationship Id="rId11" Type="http://schemas.openxmlformats.org/officeDocument/2006/relationships/hyperlink" Target="https://vk.ru/dmsh_vavilova?w=wall-190601882_2636" TargetMode="External"/><Relationship Id="rId32" Type="http://schemas.openxmlformats.org/officeDocument/2006/relationships/hyperlink" Target="https://vk.ru/mypervie10_kostomykshskiy?w=wall-220885975_17518" TargetMode="External"/><Relationship Id="rId53" Type="http://schemas.openxmlformats.org/officeDocument/2006/relationships/hyperlink" Target="https://vk.ru/kostzap?w=wall-205966816_10046" TargetMode="External"/><Relationship Id="rId74" Type="http://schemas.openxmlformats.org/officeDocument/2006/relationships/hyperlink" Target="https://vk.ru/64parallel?w=wall-49057683_105725" TargetMode="External"/><Relationship Id="rId128" Type="http://schemas.openxmlformats.org/officeDocument/2006/relationships/hyperlink" Target="https://vk.ru/club148138312?w=wall-148138312_9542" TargetMode="External"/><Relationship Id="rId149" Type="http://schemas.openxmlformats.org/officeDocument/2006/relationships/hyperlink" Target="https://vk.ru/school1_kgo?w=wall-209531132_8577" TargetMode="External"/><Relationship Id="rId5" Type="http://schemas.openxmlformats.org/officeDocument/2006/relationships/hyperlink" Target="https://vk.com/vienakostamus?w=wall-48634186_19820" TargetMode="External"/><Relationship Id="rId95" Type="http://schemas.openxmlformats.org/officeDocument/2006/relationships/hyperlink" Target="https://vk.ru/wall-38064083_14973" TargetMode="External"/><Relationship Id="rId160" Type="http://schemas.openxmlformats.org/officeDocument/2006/relationships/hyperlink" Target="https://vk.ru/school1_kgo?w=wall-209531132_8453" TargetMode="External"/><Relationship Id="rId181" Type="http://schemas.openxmlformats.org/officeDocument/2006/relationships/hyperlink" Target="https://vk.ru/mbou_kgo_sosh3?w=wall-30558759_479133" TargetMode="External"/><Relationship Id="rId22" Type="http://schemas.openxmlformats.org/officeDocument/2006/relationships/hyperlink" Target="https://vk.ru/mypervie10_kostomykshskiy?w=wall-220885975_17638" TargetMode="External"/><Relationship Id="rId43" Type="http://schemas.openxmlformats.org/officeDocument/2006/relationships/hyperlink" Target="https://vk.ru/mypervie10_kostomykshskiy?w=wall-85277919_4203" TargetMode="External"/><Relationship Id="rId64" Type="http://schemas.openxmlformats.org/officeDocument/2006/relationships/hyperlink" Target="https://vk.ru/ksc10?w=wall-135753691_21372" TargetMode="External"/><Relationship Id="rId118" Type="http://schemas.openxmlformats.org/officeDocument/2006/relationships/hyperlink" Target="https://vk.ru/club148138312?w=wall-148138312_9591" TargetMode="External"/><Relationship Id="rId139" Type="http://schemas.openxmlformats.org/officeDocument/2006/relationships/hyperlink" Target="https://vk.ru/school1_kgo?w=wall-3584343_27914" TargetMode="External"/><Relationship Id="rId85" Type="http://schemas.openxmlformats.org/officeDocument/2006/relationships/hyperlink" Target="https://vk.ru/centrvneshkolnik?w=wall-220885975_17472" TargetMode="External"/><Relationship Id="rId150" Type="http://schemas.openxmlformats.org/officeDocument/2006/relationships/hyperlink" Target="https://vk.ru/school1_kgo?w=wall-215753476_507" TargetMode="External"/><Relationship Id="rId171" Type="http://schemas.openxmlformats.org/officeDocument/2006/relationships/hyperlink" Target="https://vk.ru/mbou_kgo_sosh3?w=wall-196035120_4627" TargetMode="External"/><Relationship Id="rId192" Type="http://schemas.openxmlformats.org/officeDocument/2006/relationships/hyperlink" Target="https://www.kostomuksha-city.ru/administrativnye-komissii/28-organy-mestnogo-samoupravleniya/administratsiya/7249-konsultativnyj-sovet" TargetMode="External"/><Relationship Id="rId12" Type="http://schemas.openxmlformats.org/officeDocument/2006/relationships/hyperlink" Target="https://vk.ru/dmsh_vavilova?w=wall-151921651_13038" TargetMode="External"/><Relationship Id="rId33" Type="http://schemas.openxmlformats.org/officeDocument/2006/relationships/hyperlink" Target="https://vk.ru/mypervie10_kostomykshskiy?w=wall-220885975_17509" TargetMode="External"/><Relationship Id="rId108" Type="http://schemas.openxmlformats.org/officeDocument/2006/relationships/hyperlink" Target="https://vk.ru/club148138312?w=wall-148138312_9642" TargetMode="External"/><Relationship Id="rId129" Type="http://schemas.openxmlformats.org/officeDocument/2006/relationships/hyperlink" Target="https://vk.ru/club148138312?w=wall-148138312_9541" TargetMode="External"/><Relationship Id="rId54" Type="http://schemas.openxmlformats.org/officeDocument/2006/relationships/hyperlink" Target="https://vk.ru/kostzap?w=wall-205966816_9971" TargetMode="External"/><Relationship Id="rId75" Type="http://schemas.openxmlformats.org/officeDocument/2006/relationships/hyperlink" Target="https://vk.ru/64parallel?w=wall-49057683_105385" TargetMode="External"/><Relationship Id="rId96" Type="http://schemas.openxmlformats.org/officeDocument/2006/relationships/hyperlink" Target="https://vk.ru/club148138312?w=wall-148138312_9709" TargetMode="External"/><Relationship Id="rId140" Type="http://schemas.openxmlformats.org/officeDocument/2006/relationships/hyperlink" Target="https://vk.ru/school1_kgo?w=wall-209531132_8660" TargetMode="External"/><Relationship Id="rId161" Type="http://schemas.openxmlformats.org/officeDocument/2006/relationships/hyperlink" Target="https://vk.ru/school1_kgo?w=wall-217287897_1949" TargetMode="External"/><Relationship Id="rId182" Type="http://schemas.openxmlformats.org/officeDocument/2006/relationships/hyperlink" Target="https://vk.ru/mbou_kgo_sosh3?w=wall-196035120_4558" TargetMode="External"/><Relationship Id="rId6" Type="http://schemas.openxmlformats.org/officeDocument/2006/relationships/hyperlink" Target="https://vk.com/vienakostamus?w=wall-161037608_8827" TargetMode="External"/><Relationship Id="rId23" Type="http://schemas.openxmlformats.org/officeDocument/2006/relationships/hyperlink" Target="https://vk.ru/mypervie10_kostomykshskiy?w=wall-220885975_17634" TargetMode="External"/><Relationship Id="rId119" Type="http://schemas.openxmlformats.org/officeDocument/2006/relationships/hyperlink" Target="https://vk.ru/club148138312?w=wall-148138312_9590" TargetMode="External"/><Relationship Id="rId44" Type="http://schemas.openxmlformats.org/officeDocument/2006/relationships/hyperlink" Target="https://vk.ru/mypervie10_kostomykshskiy?w=wall-220885975_17439" TargetMode="External"/><Relationship Id="rId65" Type="http://schemas.openxmlformats.org/officeDocument/2006/relationships/hyperlink" Target="https://vk.ru/club223450623?w=wall-154646395_2194" TargetMode="External"/><Relationship Id="rId86" Type="http://schemas.openxmlformats.org/officeDocument/2006/relationships/hyperlink" Target="https://vk.ru/centrvneshkolnik?w=wall-171344791_11351" TargetMode="External"/><Relationship Id="rId130" Type="http://schemas.openxmlformats.org/officeDocument/2006/relationships/hyperlink" Target="https://vk.ru/club148138312?w=wall-148138312_9535" TargetMode="External"/><Relationship Id="rId151" Type="http://schemas.openxmlformats.org/officeDocument/2006/relationships/hyperlink" Target="https://vk.ru/school1_kgo?w=wall-209531132_8568" TargetMode="External"/><Relationship Id="rId172" Type="http://schemas.openxmlformats.org/officeDocument/2006/relationships/hyperlink" Target="https://vk.ru/mbou_kgo_sosh3?w=wall-196035120_4606" TargetMode="External"/><Relationship Id="rId193" Type="http://schemas.openxmlformats.org/officeDocument/2006/relationships/hyperlink" Target="https://www.kostomuksha-city.ru/kultura/nezavisimaya-otsenka-kachestva-okazaniya-uslug-organizatsiyami-kultury" TargetMode="External"/><Relationship Id="rId13" Type="http://schemas.openxmlformats.org/officeDocument/2006/relationships/hyperlink" Target="https://vk.ru/dmsh_vavilova?w=wall-190601882_2567" TargetMode="External"/><Relationship Id="rId109" Type="http://schemas.openxmlformats.org/officeDocument/2006/relationships/hyperlink" Target="https://vk.ru/club148138312?w=wall-148138312_9633" TargetMode="External"/><Relationship Id="rId34" Type="http://schemas.openxmlformats.org/officeDocument/2006/relationships/hyperlink" Target="https://vk.ru/mypervie10_kostomykshskiy?w=wall-220885975_17504" TargetMode="External"/><Relationship Id="rId50" Type="http://schemas.openxmlformats.org/officeDocument/2006/relationships/hyperlink" Target="https://vk.ru/mypervie10_kostomykshskiy?w=wall-220885975_17374" TargetMode="External"/><Relationship Id="rId55" Type="http://schemas.openxmlformats.org/officeDocument/2006/relationships/hyperlink" Target="https://vk.ru/kostzap?w=wall-31607599_5580" TargetMode="External"/><Relationship Id="rId76" Type="http://schemas.openxmlformats.org/officeDocument/2006/relationships/hyperlink" Target="https://vk.ru/centrvneshkolnik?w=wall-220885975_17629" TargetMode="External"/><Relationship Id="rId97" Type="http://schemas.openxmlformats.org/officeDocument/2006/relationships/hyperlink" Target="https://vk.ru/club148138312?w=wall-148138312_9698" TargetMode="External"/><Relationship Id="rId104" Type="http://schemas.openxmlformats.org/officeDocument/2006/relationships/hyperlink" Target="https://vk.ru/club148138312?w=wall-148138312_9675" TargetMode="External"/><Relationship Id="rId120" Type="http://schemas.openxmlformats.org/officeDocument/2006/relationships/hyperlink" Target="https://vk.ru/club148138312?w=wall-148138312_9588" TargetMode="External"/><Relationship Id="rId125" Type="http://schemas.openxmlformats.org/officeDocument/2006/relationships/hyperlink" Target="https://vk.ru/club148138312?w=wall-148138312_9577" TargetMode="External"/><Relationship Id="rId141" Type="http://schemas.openxmlformats.org/officeDocument/2006/relationships/hyperlink" Target="https://vk.ru/school1_kgo?w=wall-209531132_8656" TargetMode="External"/><Relationship Id="rId146" Type="http://schemas.openxmlformats.org/officeDocument/2006/relationships/hyperlink" Target="https://vk.ru/school1_kgo?w=wall-230024991_441" TargetMode="External"/><Relationship Id="rId167" Type="http://schemas.openxmlformats.org/officeDocument/2006/relationships/hyperlink" Target="https://vk.ru/mbou_kgo_sosh3?w=wall-196035120_4663" TargetMode="External"/><Relationship Id="rId188" Type="http://schemas.openxmlformats.org/officeDocument/2006/relationships/hyperlink" Target="https://vk.ru/kostzap?w=wall-196035120_4481" TargetMode="External"/><Relationship Id="rId7" Type="http://schemas.openxmlformats.org/officeDocument/2006/relationships/hyperlink" Target="https://vk.com/vienakostamus?w=wall-161037608_8829" TargetMode="External"/><Relationship Id="rId71" Type="http://schemas.openxmlformats.org/officeDocument/2006/relationships/hyperlink" Target="https://vk.ru/64parallel?w=wall-49057683_106360" TargetMode="External"/><Relationship Id="rId92" Type="http://schemas.openxmlformats.org/officeDocument/2006/relationships/hyperlink" Target="https://vk.ru/kostomukshadmik" TargetMode="External"/><Relationship Id="rId162" Type="http://schemas.openxmlformats.org/officeDocument/2006/relationships/hyperlink" Target="https://vk.ru/school1_kgo?w=wall-209531132_8435" TargetMode="External"/><Relationship Id="rId183" Type="http://schemas.openxmlformats.org/officeDocument/2006/relationships/hyperlink" Target="https://vk.ru/mbou_kgo_sosh3?w=wall-196035120_4557" TargetMode="External"/><Relationship Id="rId2" Type="http://schemas.openxmlformats.org/officeDocument/2006/relationships/hyperlink" Target="https://vk.ru/kostzap?w=wall-196035120_4481" TargetMode="External"/><Relationship Id="rId29" Type="http://schemas.openxmlformats.org/officeDocument/2006/relationships/hyperlink" Target="https://vk.ru/mypervie10_kostomykshskiy?w=wall-220885975_17551" TargetMode="External"/><Relationship Id="rId24" Type="http://schemas.openxmlformats.org/officeDocument/2006/relationships/hyperlink" Target="https://vk.ru/mypervie10_kostomykshskiy?w=wall-220885975_17629" TargetMode="External"/><Relationship Id="rId40" Type="http://schemas.openxmlformats.org/officeDocument/2006/relationships/hyperlink" Target="https://vk.ru/mypervie10_kostomykshskiy?w=wall-220885975_17457" TargetMode="External"/><Relationship Id="rId45" Type="http://schemas.openxmlformats.org/officeDocument/2006/relationships/hyperlink" Target="https://vk.ru/mypervie10_kostomykshskiy?w=wall-220885975_17437" TargetMode="External"/><Relationship Id="rId66" Type="http://schemas.openxmlformats.org/officeDocument/2006/relationships/hyperlink" Target="https://vk.ru/club223450623?w=wall-223450623_383" TargetMode="External"/><Relationship Id="rId87" Type="http://schemas.openxmlformats.org/officeDocument/2006/relationships/hyperlink" Target="https://vk.ru/centrvneshkolnik?w=wall-171344791_10967" TargetMode="External"/><Relationship Id="rId110" Type="http://schemas.openxmlformats.org/officeDocument/2006/relationships/hyperlink" Target="https://vk.ru/club148138312?w=wall-148138312_9623" TargetMode="External"/><Relationship Id="rId115" Type="http://schemas.openxmlformats.org/officeDocument/2006/relationships/hyperlink" Target="https://vk.ru/club148138312?w=wall20188984_8989" TargetMode="External"/><Relationship Id="rId131" Type="http://schemas.openxmlformats.org/officeDocument/2006/relationships/hyperlink" Target="https://vk.ru/club148138312?w=wall-148138312_9532" TargetMode="External"/><Relationship Id="rId136" Type="http://schemas.openxmlformats.org/officeDocument/2006/relationships/hyperlink" Target="https://vk.ru/school1_kgo?w=wall-209531132_8723" TargetMode="External"/><Relationship Id="rId157" Type="http://schemas.openxmlformats.org/officeDocument/2006/relationships/hyperlink" Target="https://vk.ru/school1_kgo?w=wall-209531132_8469" TargetMode="External"/><Relationship Id="rId178" Type="http://schemas.openxmlformats.org/officeDocument/2006/relationships/hyperlink" Target="https://vk.ru/mbou_kgo_sosh3?w=wall-196035120_4582" TargetMode="External"/><Relationship Id="rId61" Type="http://schemas.openxmlformats.org/officeDocument/2006/relationships/hyperlink" Target="https://vk.ru/ksc10?w=wall-49057683_107460" TargetMode="External"/><Relationship Id="rId82" Type="http://schemas.openxmlformats.org/officeDocument/2006/relationships/hyperlink" Target="https://vk.ru/centrvneshkolnik?w=wall-171344791_11411" TargetMode="External"/><Relationship Id="rId152" Type="http://schemas.openxmlformats.org/officeDocument/2006/relationships/hyperlink" Target="https://vk.ru/school1_kgo?w=wall-209531132_8557" TargetMode="External"/><Relationship Id="rId173" Type="http://schemas.openxmlformats.org/officeDocument/2006/relationships/hyperlink" Target="https://vk.ru/mbou_kgo_sosh3?w=wall-196035120_4601" TargetMode="External"/><Relationship Id="rId19" Type="http://schemas.openxmlformats.org/officeDocument/2006/relationships/hyperlink" Target="https://kosta.cerkov.ru/2026/04/22/pravoslavnaya-molodezh-prepodavateli-vospitanniki-voskresnoj-shkoly-podgotovili-proveli-pasxalnyj-koncert/" TargetMode="External"/><Relationship Id="rId14" Type="http://schemas.openxmlformats.org/officeDocument/2006/relationships/hyperlink" Target="https://vk.ru/dhshkost?w=wall-159877822_1740" TargetMode="External"/><Relationship Id="rId30" Type="http://schemas.openxmlformats.org/officeDocument/2006/relationships/hyperlink" Target="https://vk.ru/mypervie10_kostomykshskiy?w=wall-220885975_17540" TargetMode="External"/><Relationship Id="rId35" Type="http://schemas.openxmlformats.org/officeDocument/2006/relationships/hyperlink" Target="https://vk.ru/mypervie10_kostomykshskiy?w=wall-220885975_17492" TargetMode="External"/><Relationship Id="rId56" Type="http://schemas.openxmlformats.org/officeDocument/2006/relationships/hyperlink" Target="https://vk.ru/kostzap?w=wall-40082089_8328" TargetMode="External"/><Relationship Id="rId77" Type="http://schemas.openxmlformats.org/officeDocument/2006/relationships/hyperlink" Target="https://vk.ru/centrvneshkolnik?w=wall-220885975_17615" TargetMode="External"/><Relationship Id="rId100" Type="http://schemas.openxmlformats.org/officeDocument/2006/relationships/hyperlink" Target="https://vk.ru/club148138312?w=wall-148138312_9690" TargetMode="External"/><Relationship Id="rId105" Type="http://schemas.openxmlformats.org/officeDocument/2006/relationships/hyperlink" Target="https://vk.ru/club148138312?w=wall-148138312_9672" TargetMode="External"/><Relationship Id="rId126" Type="http://schemas.openxmlformats.org/officeDocument/2006/relationships/hyperlink" Target="https://vk.ru/club148138312?w=wall-148138312_9562" TargetMode="External"/><Relationship Id="rId147" Type="http://schemas.openxmlformats.org/officeDocument/2006/relationships/hyperlink" Target="https://vk.ru/school1_kgo?w=wall-209531132_8608" TargetMode="External"/><Relationship Id="rId168" Type="http://schemas.openxmlformats.org/officeDocument/2006/relationships/hyperlink" Target="https://vk.ru/mbou_kgo_sosh3?w=wall-196035120_4658" TargetMode="External"/><Relationship Id="rId8" Type="http://schemas.openxmlformats.org/officeDocument/2006/relationships/hyperlink" Target="https://vk.com/vienakostamus?w=wall-160045059_3599" TargetMode="External"/><Relationship Id="rId51" Type="http://schemas.openxmlformats.org/officeDocument/2006/relationships/hyperlink" Target="https://vk.ru/kostzap?w=wall2460165_20637" TargetMode="External"/><Relationship Id="rId72" Type="http://schemas.openxmlformats.org/officeDocument/2006/relationships/hyperlink" Target="https://vk.ru/64parallel?w=wall-49057683_105911" TargetMode="External"/><Relationship Id="rId93" Type="http://schemas.openxmlformats.org/officeDocument/2006/relationships/hyperlink" Target="https://vk.ru/wall-8261814_21794" TargetMode="External"/><Relationship Id="rId98" Type="http://schemas.openxmlformats.org/officeDocument/2006/relationships/hyperlink" Target="https://vk.ru/club148138312?w=wall-148138312_9694" TargetMode="External"/><Relationship Id="rId121" Type="http://schemas.openxmlformats.org/officeDocument/2006/relationships/hyperlink" Target="https://vk.ru/club148138312?w=wall-148138312_9585" TargetMode="External"/><Relationship Id="rId142" Type="http://schemas.openxmlformats.org/officeDocument/2006/relationships/hyperlink" Target="https://vk.ru/school1_kgo?w=wall-209531132_8651" TargetMode="External"/><Relationship Id="rId163" Type="http://schemas.openxmlformats.org/officeDocument/2006/relationships/hyperlink" Target="https://vk.ru/mbou_kgo_sosh3?w=wall-227358060_2144" TargetMode="External"/><Relationship Id="rId184" Type="http://schemas.openxmlformats.org/officeDocument/2006/relationships/hyperlink" Target="https://vk.ru/mbou_kgo_sosh3?w=wall-196035120_4532" TargetMode="External"/><Relationship Id="rId189" Type="http://schemas.openxmlformats.org/officeDocument/2006/relationships/hyperlink" Target="https://vk.ru/club81132167?w=wall-81132167_5322" TargetMode="External"/><Relationship Id="rId3" Type="http://schemas.openxmlformats.org/officeDocument/2006/relationships/hyperlink" Target="https://vk.ru/search/statuses?q=%23&#1069;&#1089;&#1090;&#1072;&#1092;&#1077;&#1090;&#1072;&#1057;&#1077;&#1084;&#1077;&#1081;&#1085;&#1086;&#1075;&#1086;&#1050;&#1072;&#1092;&#1077;" TargetMode="External"/><Relationship Id="rId25" Type="http://schemas.openxmlformats.org/officeDocument/2006/relationships/hyperlink" Target="https://vk.ru/mypervie10_kostomykshskiy?w=wall-220885975_17615" TargetMode="External"/><Relationship Id="rId46" Type="http://schemas.openxmlformats.org/officeDocument/2006/relationships/hyperlink" Target="https://vk.ru/mypervie10_kostomykshskiy?w=wall-220885975_17432" TargetMode="External"/><Relationship Id="rId67" Type="http://schemas.openxmlformats.org/officeDocument/2006/relationships/hyperlink" Target="https://vk.ru/club223450623?w=wall-223450623_379" TargetMode="External"/><Relationship Id="rId116" Type="http://schemas.openxmlformats.org/officeDocument/2006/relationships/hyperlink" Target="https://vk.ru/club148138312?w=wall-148138312_9597" TargetMode="External"/><Relationship Id="rId137" Type="http://schemas.openxmlformats.org/officeDocument/2006/relationships/hyperlink" Target="https://vk.ru/school1_kgo?w=wall-215753476_513" TargetMode="External"/><Relationship Id="rId158" Type="http://schemas.openxmlformats.org/officeDocument/2006/relationships/hyperlink" Target="https://vk.ru/school1_kgo?w=wall-37436457_5357" TargetMode="External"/><Relationship Id="rId20" Type="http://schemas.openxmlformats.org/officeDocument/2006/relationships/hyperlink" Target="https://vk.ru/club81132167?w=wall-81132167_5534" TargetMode="External"/><Relationship Id="rId41" Type="http://schemas.openxmlformats.org/officeDocument/2006/relationships/hyperlink" Target="https://vk.ru/mypervie10_kostomykshskiy?w=wall-220885975_17453" TargetMode="External"/><Relationship Id="rId62" Type="http://schemas.openxmlformats.org/officeDocument/2006/relationships/hyperlink" Target="https://vk.ru/ksc10?w=wall-135753691_21661" TargetMode="External"/><Relationship Id="rId83" Type="http://schemas.openxmlformats.org/officeDocument/2006/relationships/hyperlink" Target="https://vk.ru/centrvneshkolnik?w=wall-137457185_1182" TargetMode="External"/><Relationship Id="rId88" Type="http://schemas.openxmlformats.org/officeDocument/2006/relationships/hyperlink" Target="https://vk.ru/novkos" TargetMode="External"/><Relationship Id="rId111" Type="http://schemas.openxmlformats.org/officeDocument/2006/relationships/hyperlink" Target="https://vk.ru/club148138312?w=wall-148138312_9620" TargetMode="External"/><Relationship Id="rId132" Type="http://schemas.openxmlformats.org/officeDocument/2006/relationships/hyperlink" Target="https://vk.ru/club148138312?w=wall-148138312_9529" TargetMode="External"/><Relationship Id="rId153" Type="http://schemas.openxmlformats.org/officeDocument/2006/relationships/hyperlink" Target="https://vk.ru/school1_kgo?z=photo-209531132_457253927%2Ff7a99d820ca229e805" TargetMode="External"/><Relationship Id="rId174" Type="http://schemas.openxmlformats.org/officeDocument/2006/relationships/hyperlink" Target="https://vk.ru/mbou_kgo_sosh3?w=wall-196035120_4600" TargetMode="External"/><Relationship Id="rId179" Type="http://schemas.openxmlformats.org/officeDocument/2006/relationships/hyperlink" Target="https://vk.ru/mbou_kgo_sosh3?w=wall-196035120_4574" TargetMode="External"/><Relationship Id="rId190" Type="http://schemas.openxmlformats.org/officeDocument/2006/relationships/hyperlink" Target="https://www.rusprofile.ru/person/mitina-ma-101700814909" TargetMode="External"/><Relationship Id="rId15" Type="http://schemas.openxmlformats.org/officeDocument/2006/relationships/hyperlink" Target="https://kosta.cerkov.ru/2026/06/28/pravoslavnaya-molodezh-prinyala-uchastie-v-organizacii-dnya-molodezhi-v-g-kostomukshi/" TargetMode="External"/><Relationship Id="rId36" Type="http://schemas.openxmlformats.org/officeDocument/2006/relationships/hyperlink" Target="https://vk.ru/mypervie10_kostomykshskiy?w=wall-220885975_17489" TargetMode="External"/><Relationship Id="rId57" Type="http://schemas.openxmlformats.org/officeDocument/2006/relationships/hyperlink" Target="https://vk.ru/kostzap?w=wall-165130519_5240" TargetMode="External"/><Relationship Id="rId106" Type="http://schemas.openxmlformats.org/officeDocument/2006/relationships/hyperlink" Target="https://vk.ru/club148138312?w=wall-220885975_17515" TargetMode="External"/><Relationship Id="rId127" Type="http://schemas.openxmlformats.org/officeDocument/2006/relationships/hyperlink" Target="https://vk.ru/club148138312?w=wall-148138312_9545" TargetMode="External"/><Relationship Id="rId10" Type="http://schemas.openxmlformats.org/officeDocument/2006/relationships/hyperlink" Target="https://vk.ru/vienakostamus?w=wall202728268_11375" TargetMode="External"/><Relationship Id="rId31" Type="http://schemas.openxmlformats.org/officeDocument/2006/relationships/hyperlink" Target="https://vk.ru/mypervie10_kostomykshskiy?w=wall-220885975_17525" TargetMode="External"/><Relationship Id="rId52" Type="http://schemas.openxmlformats.org/officeDocument/2006/relationships/hyperlink" Target="https://vk.ru/kostzap?w=wall-40082089_8342" TargetMode="External"/><Relationship Id="rId73" Type="http://schemas.openxmlformats.org/officeDocument/2006/relationships/hyperlink" Target="https://64parallel.ru/obshhestvo/byt-gramotnym-modno-2/" TargetMode="External"/><Relationship Id="rId78" Type="http://schemas.openxmlformats.org/officeDocument/2006/relationships/hyperlink" Target="https://vk.ru/centrvneshkolnik?w=wall-171344791_11427" TargetMode="External"/><Relationship Id="rId94" Type="http://schemas.openxmlformats.org/officeDocument/2006/relationships/hyperlink" Target="https://vk.ru/wall-8261814_23478" TargetMode="External"/><Relationship Id="rId99" Type="http://schemas.openxmlformats.org/officeDocument/2006/relationships/hyperlink" Target="https://vk.ru/club148138312?w=wall-148138312_9692" TargetMode="External"/><Relationship Id="rId101" Type="http://schemas.openxmlformats.org/officeDocument/2006/relationships/hyperlink" Target="https://vk.ru/club148138312?w=wall-148138312_9689" TargetMode="External"/><Relationship Id="rId122" Type="http://schemas.openxmlformats.org/officeDocument/2006/relationships/hyperlink" Target="https://vk.ru/club148138312?w=wall-148138312_9584" TargetMode="External"/><Relationship Id="rId143" Type="http://schemas.openxmlformats.org/officeDocument/2006/relationships/hyperlink" Target="https://vk.ru/school1_kgo?w=wall-209531132_8624" TargetMode="External"/><Relationship Id="rId148" Type="http://schemas.openxmlformats.org/officeDocument/2006/relationships/hyperlink" Target="https://vk.ru/school1_kgo?w=wall-209531132_8606" TargetMode="External"/><Relationship Id="rId164" Type="http://schemas.openxmlformats.org/officeDocument/2006/relationships/hyperlink" Target="https://vk.ru/mbou_kgo_sosh3?w=wall-196035120_4774" TargetMode="External"/><Relationship Id="rId169" Type="http://schemas.openxmlformats.org/officeDocument/2006/relationships/hyperlink" Target="https://vk.ru/mbou_kgo_sosh3?w=wall-196035120_4634" TargetMode="External"/><Relationship Id="rId185" Type="http://schemas.openxmlformats.org/officeDocument/2006/relationships/hyperlink" Target="https://vk.ru/mbou_kgo_sosh3?w=wall-196035120_4524" TargetMode="External"/><Relationship Id="rId4" Type="http://schemas.openxmlformats.org/officeDocument/2006/relationships/hyperlink" Target="https://vk.ru/mypervie10_kostomykshskiy?w=wall-220885975_17504" TargetMode="External"/><Relationship Id="rId9" Type="http://schemas.openxmlformats.org/officeDocument/2006/relationships/hyperlink" Target="https://vk.com/vienakostamus?w=wall-161037608_8841" TargetMode="External"/><Relationship Id="rId180" Type="http://schemas.openxmlformats.org/officeDocument/2006/relationships/hyperlink" Target="https://vk.ru/mbou_kgo_sosh3?w=wall-196035120_4564" TargetMode="External"/><Relationship Id="rId26" Type="http://schemas.openxmlformats.org/officeDocument/2006/relationships/hyperlink" Target="https://vk.ru/mypervie10_kostomykshskiy?w=wall-220885975_17609" TargetMode="External"/><Relationship Id="rId47" Type="http://schemas.openxmlformats.org/officeDocument/2006/relationships/hyperlink" Target="https://vk.ru/mypervie10_kostomykshskiy?w=wall-85277919_4183" TargetMode="External"/><Relationship Id="rId68" Type="http://schemas.openxmlformats.org/officeDocument/2006/relationships/hyperlink" Target="https://vk.ru/club223450623?w=wall-223450623_373" TargetMode="External"/><Relationship Id="rId89" Type="http://schemas.openxmlformats.org/officeDocument/2006/relationships/hyperlink" Target="https://vk.ru/club228336487" TargetMode="External"/><Relationship Id="rId112" Type="http://schemas.openxmlformats.org/officeDocument/2006/relationships/hyperlink" Target="https://vk.ru/club148138312?w=wall-148138312_9617" TargetMode="External"/><Relationship Id="rId133" Type="http://schemas.openxmlformats.org/officeDocument/2006/relationships/hyperlink" Target="https://vk.ru/club148138312?w=wall-148138312_9518" TargetMode="External"/><Relationship Id="rId154" Type="http://schemas.openxmlformats.org/officeDocument/2006/relationships/hyperlink" Target="https://vk.ru/school1_kgo?w=wall-209531132_8500" TargetMode="External"/><Relationship Id="rId175" Type="http://schemas.openxmlformats.org/officeDocument/2006/relationships/hyperlink" Target="https://vk.ru/mbou_kgo_sosh3?w=wall-196035120_4597" TargetMode="External"/><Relationship Id="rId16" Type="http://schemas.openxmlformats.org/officeDocument/2006/relationships/hyperlink" Target="https://kosta.cerkov.ru/2026/06/18/11-iyunya-2026-g-rukovoditel-otdela-socialnogo-sluzheniya-kostomukshskoj-eparxii-ierej-andrej-skrebcov-prinyal-uchastie-v-zasedanii-obshhestvennogo-soveta/" TargetMode="External"/><Relationship Id="rId37" Type="http://schemas.openxmlformats.org/officeDocument/2006/relationships/hyperlink" Target="https://vk.ru/mypervie10_kostomykshskiy?w=wall-220885975_17479" TargetMode="External"/><Relationship Id="rId58" Type="http://schemas.openxmlformats.org/officeDocument/2006/relationships/hyperlink" Target="https://vk.ru/ksc10?w=wall-135753691_21771" TargetMode="External"/><Relationship Id="rId79" Type="http://schemas.openxmlformats.org/officeDocument/2006/relationships/hyperlink" Target="https://vk.ru/centrvneshkolnik?w=wall-171344791_11423" TargetMode="External"/><Relationship Id="rId102" Type="http://schemas.openxmlformats.org/officeDocument/2006/relationships/hyperlink" Target="https://vk.ru/club148138312?w=wall-148138312_9688" TargetMode="External"/><Relationship Id="rId123" Type="http://schemas.openxmlformats.org/officeDocument/2006/relationships/hyperlink" Target="https://vk.ru/club148138312?w=wall20188984_8972" TargetMode="External"/><Relationship Id="rId144" Type="http://schemas.openxmlformats.org/officeDocument/2006/relationships/hyperlink" Target="https://vk.ru/school1_kgo?w=wall-209531132_8621" TargetMode="External"/><Relationship Id="rId90" Type="http://schemas.openxmlformats.org/officeDocument/2006/relationships/hyperlink" Target="https://64parallel.ru/gorod/kostomuksha-otmetila-den-pobedy/" TargetMode="External"/><Relationship Id="rId165" Type="http://schemas.openxmlformats.org/officeDocument/2006/relationships/hyperlink" Target="https://vk.ru/mbou_kgo_sosh3?w=wall-196035120_4702" TargetMode="External"/><Relationship Id="rId186" Type="http://schemas.openxmlformats.org/officeDocument/2006/relationships/hyperlink" Target="https://vk.ru/away.php?to=https%3A%2F%2Fvk.com%2Fwall-218792629_1089&amp;utf=1" TargetMode="External"/><Relationship Id="rId27" Type="http://schemas.openxmlformats.org/officeDocument/2006/relationships/hyperlink" Target="https://vk.ru/mypervie10_kostomykshskiy?w=wall-220885975_17591" TargetMode="External"/><Relationship Id="rId48" Type="http://schemas.openxmlformats.org/officeDocument/2006/relationships/hyperlink" Target="https://vk.ru/mypervie10_kostomykshskiy?w=wall-124006276_77575" TargetMode="External"/><Relationship Id="rId69" Type="http://schemas.openxmlformats.org/officeDocument/2006/relationships/hyperlink" Target="https://vk.ru/club223450623?w=wall-223450623_365" TargetMode="External"/><Relationship Id="rId113" Type="http://schemas.openxmlformats.org/officeDocument/2006/relationships/hyperlink" Target="https://vk.ru/club148138312?w=wall-148138312_9610" TargetMode="External"/><Relationship Id="rId134" Type="http://schemas.openxmlformats.org/officeDocument/2006/relationships/hyperlink" Target="https://vk.ru/club148138312?w=wall-148138312_9515" TargetMode="External"/><Relationship Id="rId80" Type="http://schemas.openxmlformats.org/officeDocument/2006/relationships/hyperlink" Target="https://vk.ru/centrvneshkolnik?w=wall-171344791_11418" TargetMode="External"/><Relationship Id="rId155" Type="http://schemas.openxmlformats.org/officeDocument/2006/relationships/hyperlink" Target="https://vk.ru/school1_kgo?w=wall-209531132_8491" TargetMode="External"/><Relationship Id="rId176" Type="http://schemas.openxmlformats.org/officeDocument/2006/relationships/hyperlink" Target="https://vk.ru/mbou_kgo_sosh3?w=wall-196035120_4591" TargetMode="External"/><Relationship Id="rId17" Type="http://schemas.openxmlformats.org/officeDocument/2006/relationships/hyperlink" Target="https://kosta.cerkov.ru/2026/06/03/predstavitel-kostomukshskoj-eparxii-provel-vstrechu-s-sotrudnikami-mchs-rossii-po-respublike-kareliya/" TargetMode="External"/><Relationship Id="rId38" Type="http://schemas.openxmlformats.org/officeDocument/2006/relationships/hyperlink" Target="https://vk.ru/mypervie10_kostomykshskiy?w=wall-220885975_17478" TargetMode="External"/><Relationship Id="rId59" Type="http://schemas.openxmlformats.org/officeDocument/2006/relationships/hyperlink" Target="https://vk.ru/ksc10?w=wall-135753691_21735" TargetMode="External"/><Relationship Id="rId103" Type="http://schemas.openxmlformats.org/officeDocument/2006/relationships/hyperlink" Target="https://vk.ru/club148138312?w=wall-148138312_9681" TargetMode="External"/><Relationship Id="rId124" Type="http://schemas.openxmlformats.org/officeDocument/2006/relationships/hyperlink" Target="https://vk.ru/club148138312?w=wall-148138312_9578" TargetMode="External"/><Relationship Id="rId70" Type="http://schemas.openxmlformats.org/officeDocument/2006/relationships/hyperlink" Target="https://vk.ru/krboo_10region?w=wall-228336487_1537" TargetMode="External"/><Relationship Id="rId91" Type="http://schemas.openxmlformats.org/officeDocument/2006/relationships/hyperlink" Target="https://vk.ru/novkos" TargetMode="External"/><Relationship Id="rId145" Type="http://schemas.openxmlformats.org/officeDocument/2006/relationships/hyperlink" Target="https://vk.ru/school1_kgo?w=wall-209531132_8618" TargetMode="External"/><Relationship Id="rId166" Type="http://schemas.openxmlformats.org/officeDocument/2006/relationships/hyperlink" Target="https://vk.ru/mbou_kgo_sosh3?w=wall-196035120_4670" TargetMode="External"/><Relationship Id="rId187" Type="http://schemas.openxmlformats.org/officeDocument/2006/relationships/hyperlink" Target="https://vk.ru/club37436457" TargetMode="External"/><Relationship Id="rId1" Type="http://schemas.openxmlformats.org/officeDocument/2006/relationships/hyperlink" Target="https://www.rusprofile.ru/person/mitina-ma-101700814909" TargetMode="External"/><Relationship Id="rId28" Type="http://schemas.openxmlformats.org/officeDocument/2006/relationships/hyperlink" Target="https://vk.ru/mypervie10_kostomykshskiy?w=wall-220885975_17557" TargetMode="External"/><Relationship Id="rId49" Type="http://schemas.openxmlformats.org/officeDocument/2006/relationships/hyperlink" Target="https://vk.ru/mypervie10_kostomykshskiy?w=wall-220885975_17374" TargetMode="External"/><Relationship Id="rId114" Type="http://schemas.openxmlformats.org/officeDocument/2006/relationships/hyperlink" Target="https://vk.ru/club148138312?w=wall-3584343_27820" TargetMode="External"/><Relationship Id="rId60" Type="http://schemas.openxmlformats.org/officeDocument/2006/relationships/hyperlink" Target="https://vk.ru/ksc10?w=wall-49580205_66204" TargetMode="External"/><Relationship Id="rId81" Type="http://schemas.openxmlformats.org/officeDocument/2006/relationships/hyperlink" Target="https://vk.ru/centrvneshkolnik?w=wall-171344791_11414" TargetMode="External"/><Relationship Id="rId135" Type="http://schemas.openxmlformats.org/officeDocument/2006/relationships/hyperlink" Target="https://vk.ru/club148138312?w=wall-148138312_9512" TargetMode="External"/><Relationship Id="rId156" Type="http://schemas.openxmlformats.org/officeDocument/2006/relationships/hyperlink" Target="https://vk.ru/school1_kgo?w=wall-209531132_8487" TargetMode="External"/><Relationship Id="rId177" Type="http://schemas.openxmlformats.org/officeDocument/2006/relationships/hyperlink" Target="https://vk.ru/mbou_kgo_sosh3?w=wall-196035120_4586" TargetMode="External"/><Relationship Id="rId18" Type="http://schemas.openxmlformats.org/officeDocument/2006/relationships/hyperlink" Target="https://kosta.cerkov.ru/2026/05/27/pravoslavnaya-molodezh-g-kostomukshi-prinyala-uchastie-v-subbotnike-v-centre-kulturnogo-razvitiya-sreda/" TargetMode="External"/><Relationship Id="rId39" Type="http://schemas.openxmlformats.org/officeDocument/2006/relationships/hyperlink" Target="https://vk.ru/mypervie10_kostomykshskiy?w=wall-220885975_17475&amp;z=photo-220885975_457249179%2Fwall-220885975_17475"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vk.ru/wall-173303727_9125" TargetMode="External"/><Relationship Id="rId21" Type="http://schemas.openxmlformats.org/officeDocument/2006/relationships/hyperlink" Target="https://vk.ru/wall-187822382_2580" TargetMode="External"/><Relationship Id="rId42" Type="http://schemas.openxmlformats.org/officeDocument/2006/relationships/hyperlink" Target="https://lahd-lib.ru/news/anonsItem/2057" TargetMode="External"/><Relationship Id="rId63" Type="http://schemas.openxmlformats.org/officeDocument/2006/relationships/hyperlink" Target="https://vk.com/wall-180902879_1253" TargetMode="External"/><Relationship Id="rId84" Type="http://schemas.openxmlformats.org/officeDocument/2006/relationships/hyperlink" Target="https://vk.ru/wall-162352970_6095" TargetMode="External"/><Relationship Id="rId138" Type="http://schemas.openxmlformats.org/officeDocument/2006/relationships/hyperlink" Target="https://vk.com/wall-180902879_1252" TargetMode="External"/><Relationship Id="rId107" Type="http://schemas.openxmlformats.org/officeDocument/2006/relationships/hyperlink" Target="https://vk.ru/wall-173303727_8999" TargetMode="External"/><Relationship Id="rId11" Type="http://schemas.openxmlformats.org/officeDocument/2006/relationships/hyperlink" Target="https://lahd-lib.ru/news/anonsItem/2010" TargetMode="External"/><Relationship Id="rId32" Type="http://schemas.openxmlformats.org/officeDocument/2006/relationships/hyperlink" Target="https://vk.ru/wall-38182227_8092" TargetMode="External"/><Relationship Id="rId53" Type="http://schemas.openxmlformats.org/officeDocument/2006/relationships/hyperlink" Target="https://vk.ru/wall-162352970_6036" TargetMode="External"/><Relationship Id="rId74" Type="http://schemas.openxmlformats.org/officeDocument/2006/relationships/hyperlink" Target="https://vk.com/wall-202605202_5254" TargetMode="External"/><Relationship Id="rId128" Type="http://schemas.openxmlformats.org/officeDocument/2006/relationships/hyperlink" Target="https://vk.com/wall-200506807_1217" TargetMode="External"/><Relationship Id="rId149" Type="http://schemas.openxmlformats.org/officeDocument/2006/relationships/hyperlink" Target="https://vk.ru/club202983510" TargetMode="External"/><Relationship Id="rId5" Type="http://schemas.openxmlformats.org/officeDocument/2006/relationships/hyperlink" Target="https://vk.ru/wall-98067393_27259" TargetMode="External"/><Relationship Id="rId95" Type="http://schemas.openxmlformats.org/officeDocument/2006/relationships/hyperlink" Target="https://vk.ru/wall-167454871_3105" TargetMode="External"/><Relationship Id="rId22" Type="http://schemas.openxmlformats.org/officeDocument/2006/relationships/hyperlink" Target="https://vk.com/wall-202605202_5453" TargetMode="External"/><Relationship Id="rId43" Type="http://schemas.openxmlformats.org/officeDocument/2006/relationships/hyperlink" Target="https://vk.ru/wall-38182227_7980" TargetMode="External"/><Relationship Id="rId64" Type="http://schemas.openxmlformats.org/officeDocument/2006/relationships/hyperlink" Target="https://vk.ru/wall-98067393_27179" TargetMode="External"/><Relationship Id="rId118" Type="http://schemas.openxmlformats.org/officeDocument/2006/relationships/hyperlink" Target="https://vk.ru/wall-173303727_9176" TargetMode="External"/><Relationship Id="rId139" Type="http://schemas.openxmlformats.org/officeDocument/2006/relationships/hyperlink" Target="https://vk.ru/wall-98067393_27087" TargetMode="External"/><Relationship Id="rId80" Type="http://schemas.openxmlformats.org/officeDocument/2006/relationships/hyperlink" Target="https://vk.ru/wall-162352970_6089" TargetMode="External"/><Relationship Id="rId85" Type="http://schemas.openxmlformats.org/officeDocument/2006/relationships/hyperlink" Target="https://vk.ru/wall-173303727_8915" TargetMode="External"/><Relationship Id="rId150" Type="http://schemas.openxmlformats.org/officeDocument/2006/relationships/hyperlink" Target="https://vk.ru/club180012454" TargetMode="External"/><Relationship Id="rId155" Type="http://schemas.openxmlformats.org/officeDocument/2006/relationships/hyperlink" Target="https://vk.ru/wall-96818898_2384" TargetMode="External"/><Relationship Id="rId12" Type="http://schemas.openxmlformats.org/officeDocument/2006/relationships/hyperlink" Target="https://vk.com/wall-202605202_5277" TargetMode="External"/><Relationship Id="rId17" Type="http://schemas.openxmlformats.org/officeDocument/2006/relationships/hyperlink" Target="https://vk.ru/wall-187822382_2558" TargetMode="External"/><Relationship Id="rId33" Type="http://schemas.openxmlformats.org/officeDocument/2006/relationships/hyperlink" Target="https://vk.ru/wall-186226207_3020" TargetMode="External"/><Relationship Id="rId38" Type="http://schemas.openxmlformats.org/officeDocument/2006/relationships/hyperlink" Target="https://vk.com/wall-202605202_5433" TargetMode="External"/><Relationship Id="rId59" Type="http://schemas.openxmlformats.org/officeDocument/2006/relationships/hyperlink" Target="https://vk.com/wall-202605202_5226" TargetMode="External"/><Relationship Id="rId103" Type="http://schemas.openxmlformats.org/officeDocument/2006/relationships/hyperlink" Target="https://vk.ru/wall-167454871_3135" TargetMode="External"/><Relationship Id="rId108" Type="http://schemas.openxmlformats.org/officeDocument/2006/relationships/hyperlink" Target="https://vk.ru/wall-162352970_6124" TargetMode="External"/><Relationship Id="rId124" Type="http://schemas.openxmlformats.org/officeDocument/2006/relationships/hyperlink" Target="https://vk.ru/wall-98067393_27697" TargetMode="External"/><Relationship Id="rId129" Type="http://schemas.openxmlformats.org/officeDocument/2006/relationships/hyperlink" Target="https://vk.ru/wall-98067393_27797" TargetMode="External"/><Relationship Id="rId54" Type="http://schemas.openxmlformats.org/officeDocument/2006/relationships/hyperlink" Target="https://vk.ru/wall-165651428_4855" TargetMode="External"/><Relationship Id="rId70" Type="http://schemas.openxmlformats.org/officeDocument/2006/relationships/hyperlink" Target="https://vk.ru/wall-38182227_8045" TargetMode="External"/><Relationship Id="rId75" Type="http://schemas.openxmlformats.org/officeDocument/2006/relationships/hyperlink" Target="https://vk.ru/wall-165651428_4889" TargetMode="External"/><Relationship Id="rId91" Type="http://schemas.openxmlformats.org/officeDocument/2006/relationships/hyperlink" Target="https://vk.ru/wall-98067393_27240" TargetMode="External"/><Relationship Id="rId96" Type="http://schemas.openxmlformats.org/officeDocument/2006/relationships/hyperlink" Target="https://vk.ru/wall-59201203_8686" TargetMode="External"/><Relationship Id="rId140" Type="http://schemas.openxmlformats.org/officeDocument/2006/relationships/hyperlink" Target="https://vk.ru/wall-162352970_6080" TargetMode="External"/><Relationship Id="rId145" Type="http://schemas.openxmlformats.org/officeDocument/2006/relationships/hyperlink" Target="https://vk.ru/wall-98067393_27429" TargetMode="External"/><Relationship Id="rId1" Type="http://schemas.openxmlformats.org/officeDocument/2006/relationships/hyperlink" Target="https://vk.ru/wall-98067393_27220" TargetMode="External"/><Relationship Id="rId6" Type="http://schemas.openxmlformats.org/officeDocument/2006/relationships/hyperlink" Target="https://vk.ru/wall-162352970_6100" TargetMode="External"/><Relationship Id="rId23" Type="http://schemas.openxmlformats.org/officeDocument/2006/relationships/hyperlink" Target="https://vk.ru/wall-73801117_3361" TargetMode="External"/><Relationship Id="rId28" Type="http://schemas.openxmlformats.org/officeDocument/2006/relationships/hyperlink" Target="https://vk.ru/wall-173303727_9021" TargetMode="External"/><Relationship Id="rId49" Type="http://schemas.openxmlformats.org/officeDocument/2006/relationships/hyperlink" Target="https://vk.ru/wall-162352970_6026" TargetMode="External"/><Relationship Id="rId114" Type="http://schemas.openxmlformats.org/officeDocument/2006/relationships/hyperlink" Target="https://vk.ru/wall-173303727_9141" TargetMode="External"/><Relationship Id="rId119" Type="http://schemas.openxmlformats.org/officeDocument/2006/relationships/hyperlink" Target="https://vk.com/wall-202605202_5438" TargetMode="External"/><Relationship Id="rId44" Type="http://schemas.openxmlformats.org/officeDocument/2006/relationships/hyperlink" Target="https://vk.ru/wall-98067393_26953" TargetMode="External"/><Relationship Id="rId60" Type="http://schemas.openxmlformats.org/officeDocument/2006/relationships/hyperlink" Target="https://vk.com/wall-202605202_5234" TargetMode="External"/><Relationship Id="rId65" Type="http://schemas.openxmlformats.org/officeDocument/2006/relationships/hyperlink" Target="https://vk.ru/wall-162352970_6066" TargetMode="External"/><Relationship Id="rId81" Type="http://schemas.openxmlformats.org/officeDocument/2006/relationships/hyperlink" Target="https://vk.ru/wall-162352970_6092" TargetMode="External"/><Relationship Id="rId86" Type="http://schemas.openxmlformats.org/officeDocument/2006/relationships/hyperlink" Target="https://vk.ru/wall-173303727_8931" TargetMode="External"/><Relationship Id="rId130" Type="http://schemas.openxmlformats.org/officeDocument/2006/relationships/hyperlink" Target="https://lahd-lib.ru/news/anonsItem/2063" TargetMode="External"/><Relationship Id="rId135" Type="http://schemas.openxmlformats.org/officeDocument/2006/relationships/hyperlink" Target="https://vk.ru/wall-162352970_6005" TargetMode="External"/><Relationship Id="rId151" Type="http://schemas.openxmlformats.org/officeDocument/2006/relationships/hyperlink" Target="https://vk.com/club162352970" TargetMode="External"/><Relationship Id="rId156" Type="http://schemas.openxmlformats.org/officeDocument/2006/relationships/hyperlink" Target="https://vk.ru/wall-98067393_27255" TargetMode="External"/><Relationship Id="rId13" Type="http://schemas.openxmlformats.org/officeDocument/2006/relationships/hyperlink" Target="https://vk.ru/wall-135326474_1876" TargetMode="External"/><Relationship Id="rId18" Type="http://schemas.openxmlformats.org/officeDocument/2006/relationships/hyperlink" Target="https://vk.com/wall-180902879_1265" TargetMode="External"/><Relationship Id="rId39" Type="http://schemas.openxmlformats.org/officeDocument/2006/relationships/hyperlink" Target="https://vk.ru/wall-165651428_5000" TargetMode="External"/><Relationship Id="rId109" Type="http://schemas.openxmlformats.org/officeDocument/2006/relationships/hyperlink" Target="https://vk.com/wall-202605202_5353" TargetMode="External"/><Relationship Id="rId34" Type="http://schemas.openxmlformats.org/officeDocument/2006/relationships/hyperlink" Target="https://vk.ru/wall-186226207_3026" TargetMode="External"/><Relationship Id="rId50" Type="http://schemas.openxmlformats.org/officeDocument/2006/relationships/hyperlink" Target="https://vk.ru/wall-215955874_2103" TargetMode="External"/><Relationship Id="rId55" Type="http://schemas.openxmlformats.org/officeDocument/2006/relationships/hyperlink" Target="https://vk.ru/wall-167454871_3069" TargetMode="External"/><Relationship Id="rId76" Type="http://schemas.openxmlformats.org/officeDocument/2006/relationships/hyperlink" Target="https://vk.ru/wall-173303727_8901" TargetMode="External"/><Relationship Id="rId97" Type="http://schemas.openxmlformats.org/officeDocument/2006/relationships/hyperlink" Target="https://vk.ru/wall-59201203_8687" TargetMode="External"/><Relationship Id="rId104" Type="http://schemas.openxmlformats.org/officeDocument/2006/relationships/hyperlink" Target="https://vk.ru/wall-173303727_8992" TargetMode="External"/><Relationship Id="rId120" Type="http://schemas.openxmlformats.org/officeDocument/2006/relationships/hyperlink" Target="https://vk.ru/wall-131820781_2430" TargetMode="External"/><Relationship Id="rId125" Type="http://schemas.openxmlformats.org/officeDocument/2006/relationships/hyperlink" Target="https://vk.ru/wall-165651428_5008" TargetMode="External"/><Relationship Id="rId141" Type="http://schemas.openxmlformats.org/officeDocument/2006/relationships/hyperlink" Target="https://vk.ru/wall-98067393_27264" TargetMode="External"/><Relationship Id="rId146" Type="http://schemas.openxmlformats.org/officeDocument/2006/relationships/hyperlink" Target="https://vk.ru/wall-173303727_9151" TargetMode="External"/><Relationship Id="rId7" Type="http://schemas.openxmlformats.org/officeDocument/2006/relationships/hyperlink" Target="https://vk.ru/wall-98067393_27261" TargetMode="External"/><Relationship Id="rId71" Type="http://schemas.openxmlformats.org/officeDocument/2006/relationships/hyperlink" Target="https://vk.ru/wall-162352970_6076" TargetMode="External"/><Relationship Id="rId92" Type="http://schemas.openxmlformats.org/officeDocument/2006/relationships/hyperlink" Target="https://vk.ru/wall-165651428_4900" TargetMode="External"/><Relationship Id="rId2" Type="http://schemas.openxmlformats.org/officeDocument/2006/relationships/hyperlink" Target="https://vk.ru/wall-162352970_6083" TargetMode="External"/><Relationship Id="rId29" Type="http://schemas.openxmlformats.org/officeDocument/2006/relationships/hyperlink" Target="https://vk.ru/wall-167454871_3142" TargetMode="External"/><Relationship Id="rId24" Type="http://schemas.openxmlformats.org/officeDocument/2006/relationships/hyperlink" Target="https://vk.ru/wall-38182227_8009" TargetMode="External"/><Relationship Id="rId40" Type="http://schemas.openxmlformats.org/officeDocument/2006/relationships/hyperlink" Target="https://vk.ru/wall-135326474_1903" TargetMode="External"/><Relationship Id="rId45" Type="http://schemas.openxmlformats.org/officeDocument/2006/relationships/hyperlink" Target="https://vk.com/wall-200506807_1170" TargetMode="External"/><Relationship Id="rId66" Type="http://schemas.openxmlformats.org/officeDocument/2006/relationships/hyperlink" Target="https://vk.ru/wall-38182227_8042" TargetMode="External"/><Relationship Id="rId87" Type="http://schemas.openxmlformats.org/officeDocument/2006/relationships/hyperlink" Target="https://vk.com/wall-202605202_5261" TargetMode="External"/><Relationship Id="rId110" Type="http://schemas.openxmlformats.org/officeDocument/2006/relationships/hyperlink" Target="https://vk.ru/wall-98067393_27479" TargetMode="External"/><Relationship Id="rId115" Type="http://schemas.openxmlformats.org/officeDocument/2006/relationships/hyperlink" Target="https://vk.ru/wall-162352970_6147" TargetMode="External"/><Relationship Id="rId131" Type="http://schemas.openxmlformats.org/officeDocument/2006/relationships/hyperlink" Target="https://vk.ru/wall-187822382_2596" TargetMode="External"/><Relationship Id="rId136" Type="http://schemas.openxmlformats.org/officeDocument/2006/relationships/hyperlink" Target="https://vk.ru/wall-98067393_26968" TargetMode="External"/><Relationship Id="rId157" Type="http://schemas.openxmlformats.org/officeDocument/2006/relationships/hyperlink" Target="https://vk.ru/wall-98067393_27479" TargetMode="External"/><Relationship Id="rId61" Type="http://schemas.openxmlformats.org/officeDocument/2006/relationships/hyperlink" Target="https://vk.ru/wall-131820781_2375" TargetMode="External"/><Relationship Id="rId82" Type="http://schemas.openxmlformats.org/officeDocument/2006/relationships/hyperlink" Target="https://vk.ru/wall-173303727_8914" TargetMode="External"/><Relationship Id="rId152" Type="http://schemas.openxmlformats.org/officeDocument/2006/relationships/hyperlink" Target="https://lahd-lib.ru/news/anonsItem/2024" TargetMode="External"/><Relationship Id="rId19" Type="http://schemas.openxmlformats.org/officeDocument/2006/relationships/hyperlink" Target="https://lahd-lib.ru/news/anonsItem/2054" TargetMode="External"/><Relationship Id="rId14" Type="http://schemas.openxmlformats.org/officeDocument/2006/relationships/hyperlink" Target="https://vk.ru/wall-135326474_1881" TargetMode="External"/><Relationship Id="rId30" Type="http://schemas.openxmlformats.org/officeDocument/2006/relationships/hyperlink" Target="https://vk.ru/wall-186226207_3001" TargetMode="External"/><Relationship Id="rId35" Type="http://schemas.openxmlformats.org/officeDocument/2006/relationships/hyperlink" Target="https://vk.ru/wall-162352970_6156" TargetMode="External"/><Relationship Id="rId56" Type="http://schemas.openxmlformats.org/officeDocument/2006/relationships/hyperlink" Target="https://vk.ru/wall-165651428_4861" TargetMode="External"/><Relationship Id="rId77" Type="http://schemas.openxmlformats.org/officeDocument/2006/relationships/hyperlink" Target="https://vk.ru/wall-186226207_2982" TargetMode="External"/><Relationship Id="rId100" Type="http://schemas.openxmlformats.org/officeDocument/2006/relationships/hyperlink" Target="https://vk.ru/wall-173303727_8941" TargetMode="External"/><Relationship Id="rId105" Type="http://schemas.openxmlformats.org/officeDocument/2006/relationships/hyperlink" Target="https://lahd-lib.ru/news/anonsItem/2013" TargetMode="External"/><Relationship Id="rId126" Type="http://schemas.openxmlformats.org/officeDocument/2006/relationships/hyperlink" Target="https://vk.ru/wall-173303727_9222" TargetMode="External"/><Relationship Id="rId147" Type="http://schemas.openxmlformats.org/officeDocument/2006/relationships/hyperlink" Target="https://vk.ru/wall-98067393_27653" TargetMode="External"/><Relationship Id="rId8" Type="http://schemas.openxmlformats.org/officeDocument/2006/relationships/hyperlink" Target="https://vk.ru/wall-187822382_2524" TargetMode="External"/><Relationship Id="rId51" Type="http://schemas.openxmlformats.org/officeDocument/2006/relationships/hyperlink" Target="https://lahd-lib.ru/news/anonsItem/1970" TargetMode="External"/><Relationship Id="rId72" Type="http://schemas.openxmlformats.org/officeDocument/2006/relationships/hyperlink" Target="https://vk.com/wall-202605202_5246" TargetMode="External"/><Relationship Id="rId93" Type="http://schemas.openxmlformats.org/officeDocument/2006/relationships/hyperlink" Target="https://vk.ru/wall-165651428_4895" TargetMode="External"/><Relationship Id="rId98" Type="http://schemas.openxmlformats.org/officeDocument/2006/relationships/hyperlink" Target="https://vk.ru/wall-38182227_8078" TargetMode="External"/><Relationship Id="rId121" Type="http://schemas.openxmlformats.org/officeDocument/2006/relationships/hyperlink" Target="https://vk.com/wall-180902879_1272" TargetMode="External"/><Relationship Id="rId142" Type="http://schemas.openxmlformats.org/officeDocument/2006/relationships/hyperlink" Target="https://vk.ru/wall-98067393_27329" TargetMode="External"/><Relationship Id="rId3" Type="http://schemas.openxmlformats.org/officeDocument/2006/relationships/hyperlink" Target="https://vk.com/wall-180902879_1255" TargetMode="External"/><Relationship Id="rId25" Type="http://schemas.openxmlformats.org/officeDocument/2006/relationships/hyperlink" Target="https://vk.ru/wall-167454871_3082" TargetMode="External"/><Relationship Id="rId46" Type="http://schemas.openxmlformats.org/officeDocument/2006/relationships/hyperlink" Target="https://vk.ru/wall-59201203_8562" TargetMode="External"/><Relationship Id="rId67" Type="http://schemas.openxmlformats.org/officeDocument/2006/relationships/hyperlink" Target="https://vk.ru/wall-173303727_8868" TargetMode="External"/><Relationship Id="rId116" Type="http://schemas.openxmlformats.org/officeDocument/2006/relationships/hyperlink" Target="https://vk.com/wall-200506807_1201" TargetMode="External"/><Relationship Id="rId137" Type="http://schemas.openxmlformats.org/officeDocument/2006/relationships/hyperlink" Target="https://vk.ru/wall-98067393_27073" TargetMode="External"/><Relationship Id="rId158" Type="http://schemas.openxmlformats.org/officeDocument/2006/relationships/hyperlink" Target="https://vk.ru/wall-98067393_27797" TargetMode="External"/><Relationship Id="rId20" Type="http://schemas.openxmlformats.org/officeDocument/2006/relationships/hyperlink" Target="https://lahd-lib.ru/news/anonsItem/2055" TargetMode="External"/><Relationship Id="rId41" Type="http://schemas.openxmlformats.org/officeDocument/2006/relationships/hyperlink" Target="https://lahd-lib.ru/news/anonsItem/2047" TargetMode="External"/><Relationship Id="rId62" Type="http://schemas.openxmlformats.org/officeDocument/2006/relationships/hyperlink" Target="https://vk.ru/wall-38182227_8039" TargetMode="External"/><Relationship Id="rId83" Type="http://schemas.openxmlformats.org/officeDocument/2006/relationships/hyperlink" Target="https://vk.ru/wall-167454871_3098" TargetMode="External"/><Relationship Id="rId88" Type="http://schemas.openxmlformats.org/officeDocument/2006/relationships/hyperlink" Target="https://vk.ru/wall-173303727_8934" TargetMode="External"/><Relationship Id="rId111" Type="http://schemas.openxmlformats.org/officeDocument/2006/relationships/hyperlink" Target="https://vk.ru/wall-215955874_2139" TargetMode="External"/><Relationship Id="rId132" Type="http://schemas.openxmlformats.org/officeDocument/2006/relationships/hyperlink" Target="https://vk.ru/wall-135326474_1924" TargetMode="External"/><Relationship Id="rId153" Type="http://schemas.openxmlformats.org/officeDocument/2006/relationships/hyperlink" Target="https://vk.ru/wall-187822382_2572" TargetMode="External"/><Relationship Id="rId15" Type="http://schemas.openxmlformats.org/officeDocument/2006/relationships/hyperlink" Target="https://lahd-lib.ru/news/anonsItem/2024" TargetMode="External"/><Relationship Id="rId36" Type="http://schemas.openxmlformats.org/officeDocument/2006/relationships/hyperlink" Target="https://vk.com/wall-202605202_5426" TargetMode="External"/><Relationship Id="rId57" Type="http://schemas.openxmlformats.org/officeDocument/2006/relationships/hyperlink" Target="https://vk.com/wall-162230287_3924" TargetMode="External"/><Relationship Id="rId106" Type="http://schemas.openxmlformats.org/officeDocument/2006/relationships/hyperlink" Target="https://vk.ru/wall-165651428_4930" TargetMode="External"/><Relationship Id="rId127" Type="http://schemas.openxmlformats.org/officeDocument/2006/relationships/hyperlink" Target="https://vk.com/wall-180902879_1274" TargetMode="External"/><Relationship Id="rId10" Type="http://schemas.openxmlformats.org/officeDocument/2006/relationships/hyperlink" Target="https://vk.ru/wall-73801117_3414" TargetMode="External"/><Relationship Id="rId31" Type="http://schemas.openxmlformats.org/officeDocument/2006/relationships/hyperlink" Target="https://vk.com/wall-202605202_5345" TargetMode="External"/><Relationship Id="rId52" Type="http://schemas.openxmlformats.org/officeDocument/2006/relationships/hyperlink" Target="https://vk.com/wall-180902879_1245" TargetMode="External"/><Relationship Id="rId73" Type="http://schemas.openxmlformats.org/officeDocument/2006/relationships/hyperlink" Target="https://vk.com/wall-202605202_5253" TargetMode="External"/><Relationship Id="rId78" Type="http://schemas.openxmlformats.org/officeDocument/2006/relationships/hyperlink" Target="https://vk.ru/wall-167454871_3097" TargetMode="External"/><Relationship Id="rId94" Type="http://schemas.openxmlformats.org/officeDocument/2006/relationships/hyperlink" Target="https://vk.ru/wall-38182227_8062" TargetMode="External"/><Relationship Id="rId99" Type="http://schemas.openxmlformats.org/officeDocument/2006/relationships/hyperlink" Target="https://vk.ru/wall-98067393_27255" TargetMode="External"/><Relationship Id="rId101" Type="http://schemas.openxmlformats.org/officeDocument/2006/relationships/hyperlink" Target="https://vk.ru/wall-165651428_4918" TargetMode="External"/><Relationship Id="rId122" Type="http://schemas.openxmlformats.org/officeDocument/2006/relationships/hyperlink" Target="https://vk.ru/wall-162352970_6173" TargetMode="External"/><Relationship Id="rId143" Type="http://schemas.openxmlformats.org/officeDocument/2006/relationships/hyperlink" Target="https://lahd-lib.ru/news/anonsItem/2013" TargetMode="External"/><Relationship Id="rId148" Type="http://schemas.openxmlformats.org/officeDocument/2006/relationships/hyperlink" Target="https://lahd-lib.ru/news/anonsItem/1992" TargetMode="External"/><Relationship Id="rId4" Type="http://schemas.openxmlformats.org/officeDocument/2006/relationships/hyperlink" Target="https://vk.ru/wall-187822382_2527" TargetMode="External"/><Relationship Id="rId9" Type="http://schemas.openxmlformats.org/officeDocument/2006/relationships/hyperlink" Target="https://vk.ru/wall-73801117_3424" TargetMode="External"/><Relationship Id="rId26" Type="http://schemas.openxmlformats.org/officeDocument/2006/relationships/hyperlink" Target="https://vk.ru/wall-171091023_2309" TargetMode="External"/><Relationship Id="rId47" Type="http://schemas.openxmlformats.org/officeDocument/2006/relationships/hyperlink" Target="https://vk.ru/wall-186226207_2951" TargetMode="External"/><Relationship Id="rId68" Type="http://schemas.openxmlformats.org/officeDocument/2006/relationships/hyperlink" Target="https://vk.ru/wall-173303727_8873" TargetMode="External"/><Relationship Id="rId89" Type="http://schemas.openxmlformats.org/officeDocument/2006/relationships/hyperlink" Target="https://vk.ru/wall-98067393_27236" TargetMode="External"/><Relationship Id="rId112" Type="http://schemas.openxmlformats.org/officeDocument/2006/relationships/hyperlink" Target="https://vk.ru/wall-162352970_6140" TargetMode="External"/><Relationship Id="rId133" Type="http://schemas.openxmlformats.org/officeDocument/2006/relationships/hyperlink" Target="https://vk.ru/wall-73801117_3508" TargetMode="External"/><Relationship Id="rId154" Type="http://schemas.openxmlformats.org/officeDocument/2006/relationships/hyperlink" Target="https://lahd-lib.ru/news/anonsItem/2057" TargetMode="External"/><Relationship Id="rId16" Type="http://schemas.openxmlformats.org/officeDocument/2006/relationships/hyperlink" Target="https://vk.ru/wall-73801117_3460" TargetMode="External"/><Relationship Id="rId37" Type="http://schemas.openxmlformats.org/officeDocument/2006/relationships/hyperlink" Target="https://vk.ru/wall-173303727_9156" TargetMode="External"/><Relationship Id="rId58" Type="http://schemas.openxmlformats.org/officeDocument/2006/relationships/hyperlink" Target="https://vk.ru/wall-186226207_2974" TargetMode="External"/><Relationship Id="rId79" Type="http://schemas.openxmlformats.org/officeDocument/2006/relationships/hyperlink" Target="https://vk.ru/wall-165651428_4891" TargetMode="External"/><Relationship Id="rId102" Type="http://schemas.openxmlformats.org/officeDocument/2006/relationships/hyperlink" Target="https://vk.ru/wall-98067393_27303" TargetMode="External"/><Relationship Id="rId123" Type="http://schemas.openxmlformats.org/officeDocument/2006/relationships/hyperlink" Target="https://vk.ru/wall-167454871_3188" TargetMode="External"/><Relationship Id="rId144" Type="http://schemas.openxmlformats.org/officeDocument/2006/relationships/hyperlink" Target="https://vk.ru/wall-173303727_8997" TargetMode="External"/><Relationship Id="rId90" Type="http://schemas.openxmlformats.org/officeDocument/2006/relationships/hyperlink" Target="https://vk.ru/wall-173303727_8935" TargetMode="External"/><Relationship Id="rId27" Type="http://schemas.openxmlformats.org/officeDocument/2006/relationships/hyperlink" Target="https://lahd-lib.ru/news/anonsItem/2015" TargetMode="External"/><Relationship Id="rId48" Type="http://schemas.openxmlformats.org/officeDocument/2006/relationships/hyperlink" Target="https://vk.ru/wall-165651428_4831" TargetMode="External"/><Relationship Id="rId69" Type="http://schemas.openxmlformats.org/officeDocument/2006/relationships/hyperlink" Target="https://vk.ru/wall-165651428_4881" TargetMode="External"/><Relationship Id="rId113" Type="http://schemas.openxmlformats.org/officeDocument/2006/relationships/hyperlink" Target="https://vk.ru/wall-173303727_9082" TargetMode="External"/><Relationship Id="rId134" Type="http://schemas.openxmlformats.org/officeDocument/2006/relationships/hyperlink" Target="https://vk.ru/wall-38182227_8302"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bus.gov.ru/" TargetMode="External"/><Relationship Id="rId3" Type="http://schemas.openxmlformats.org/officeDocument/2006/relationships/hyperlink" Target="https://vk.ru/centrpmss?z=photo-211786435_457242075%2Fwall-211786435_1574" TargetMode="External"/><Relationship Id="rId7" Type="http://schemas.openxmlformats.org/officeDocument/2006/relationships/hyperlink" Target="https://vk.ru/wall-209257922_1129" TargetMode="External"/><Relationship Id="rId2" Type="http://schemas.openxmlformats.org/officeDocument/2006/relationships/hyperlink" Target="https://vk.ru/club194620952?w=wall-194620952_1700" TargetMode="External"/><Relationship Id="rId1" Type="http://schemas.openxmlformats.org/officeDocument/2006/relationships/hyperlink" Target="mailto:anni.v@onego.ru" TargetMode="External"/><Relationship Id="rId6" Type="http://schemas.openxmlformats.org/officeDocument/2006/relationships/hyperlink" Target="https://vk.ru/wall-209257922_1183" TargetMode="External"/><Relationship Id="rId5" Type="http://schemas.openxmlformats.org/officeDocument/2006/relationships/hyperlink" Target="https://vk.ru/wall-205865877_1199" TargetMode="External"/><Relationship Id="rId4" Type="http://schemas.openxmlformats.org/officeDocument/2006/relationships/hyperlink" Target="https://vk.ru/wall-205865877_1198" TargetMode="External"/><Relationship Id="rId9" Type="http://schemas.openxmlformats.org/officeDocument/2006/relationships/hyperlink" Target="https://bus.gov.ru/"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vk.com/wall-161190010_34965" TargetMode="External"/><Relationship Id="rId117" Type="http://schemas.openxmlformats.org/officeDocument/2006/relationships/hyperlink" Target="https://vk.com/wall-101205819_3197" TargetMode="External"/><Relationship Id="rId21" Type="http://schemas.openxmlformats.org/officeDocument/2006/relationships/hyperlink" Target="https://vk.com/wall-161190010_35016" TargetMode="External"/><Relationship Id="rId42" Type="http://schemas.openxmlformats.org/officeDocument/2006/relationships/hyperlink" Target="https://vk.com/wall-84211575_4723" TargetMode="External"/><Relationship Id="rId47" Type="http://schemas.openxmlformats.org/officeDocument/2006/relationships/hyperlink" Target="https://vk.com/wall-161190010_34524" TargetMode="External"/><Relationship Id="rId63" Type="http://schemas.openxmlformats.org/officeDocument/2006/relationships/hyperlink" Target="https://vk.com/wall-161190010_34116" TargetMode="External"/><Relationship Id="rId68" Type="http://schemas.openxmlformats.org/officeDocument/2006/relationships/hyperlink" Target="https://vk.com/wall-161190010_33996" TargetMode="External"/><Relationship Id="rId84" Type="http://schemas.openxmlformats.org/officeDocument/2006/relationships/hyperlink" Target="https://vk.com/wall-161190010_33706" TargetMode="External"/><Relationship Id="rId89" Type="http://schemas.openxmlformats.org/officeDocument/2006/relationships/hyperlink" Target="https://vk.com/wall-161190010_33609" TargetMode="External"/><Relationship Id="rId112" Type="http://schemas.openxmlformats.org/officeDocument/2006/relationships/hyperlink" Target="https://vk.com/wall-101205819_3073" TargetMode="External"/><Relationship Id="rId16" Type="http://schemas.openxmlformats.org/officeDocument/2006/relationships/hyperlink" Target="https://vk.ru/club112476253?w=wall-224595315_462" TargetMode="External"/><Relationship Id="rId107" Type="http://schemas.openxmlformats.org/officeDocument/2006/relationships/hyperlink" Target="https://vk.com/club218297167?z=photo-15638903_457269949%2Fwall-15638903_24445" TargetMode="External"/><Relationship Id="rId11" Type="http://schemas.openxmlformats.org/officeDocument/2006/relationships/hyperlink" Target="https://vk.com/club112476253?w=wall-112476253_8998" TargetMode="External"/><Relationship Id="rId32" Type="http://schemas.openxmlformats.org/officeDocument/2006/relationships/hyperlink" Target="https://vk.com/wall-161190010_34949" TargetMode="External"/><Relationship Id="rId37" Type="http://schemas.openxmlformats.org/officeDocument/2006/relationships/hyperlink" Target="https://vk.com/wall-71375906_139" TargetMode="External"/><Relationship Id="rId53" Type="http://schemas.openxmlformats.org/officeDocument/2006/relationships/hyperlink" Target="https://vk.com/wall-161190010_34320" TargetMode="External"/><Relationship Id="rId58" Type="http://schemas.openxmlformats.org/officeDocument/2006/relationships/hyperlink" Target="https://vk.com/wall-161190010_34202" TargetMode="External"/><Relationship Id="rId74" Type="http://schemas.openxmlformats.org/officeDocument/2006/relationships/hyperlink" Target="https://vk.com/wall-161190010_33921" TargetMode="External"/><Relationship Id="rId79" Type="http://schemas.openxmlformats.org/officeDocument/2006/relationships/hyperlink" Target="https://vk.com/wall-161190010_33879" TargetMode="External"/><Relationship Id="rId102" Type="http://schemas.openxmlformats.org/officeDocument/2006/relationships/hyperlink" Target="https://vk.ru/club112476253?w=wall-112476253_8964" TargetMode="External"/><Relationship Id="rId123" Type="http://schemas.openxmlformats.org/officeDocument/2006/relationships/hyperlink" Target="https://vk.com/wall-84211575_4748" TargetMode="External"/><Relationship Id="rId5" Type="http://schemas.openxmlformats.org/officeDocument/2006/relationships/hyperlink" Target="https://vk.ru/wall-200882618_4015" TargetMode="External"/><Relationship Id="rId90" Type="http://schemas.openxmlformats.org/officeDocument/2006/relationships/hyperlink" Target="https://vk.com/wall-161190010_33583" TargetMode="External"/><Relationship Id="rId95" Type="http://schemas.openxmlformats.org/officeDocument/2006/relationships/hyperlink" Target="https://vk.com/wall-161190010_33405" TargetMode="External"/><Relationship Id="rId22" Type="http://schemas.openxmlformats.org/officeDocument/2006/relationships/hyperlink" Target="https://vk.com/wall-161190010_35003" TargetMode="External"/><Relationship Id="rId27" Type="http://schemas.openxmlformats.org/officeDocument/2006/relationships/hyperlink" Target="https://vk.com/wall-161190010_34964" TargetMode="External"/><Relationship Id="rId43" Type="http://schemas.openxmlformats.org/officeDocument/2006/relationships/hyperlink" Target="https://vk.com/wall-84211575_4717" TargetMode="External"/><Relationship Id="rId48" Type="http://schemas.openxmlformats.org/officeDocument/2006/relationships/hyperlink" Target="https://vk.com/wall-161190010_34443" TargetMode="External"/><Relationship Id="rId64" Type="http://schemas.openxmlformats.org/officeDocument/2006/relationships/hyperlink" Target="https://vk.com/wall-161190010_34078" TargetMode="External"/><Relationship Id="rId69" Type="http://schemas.openxmlformats.org/officeDocument/2006/relationships/hyperlink" Target="https://vk.com/wall-84211575_4594" TargetMode="External"/><Relationship Id="rId113" Type="http://schemas.openxmlformats.org/officeDocument/2006/relationships/hyperlink" Target="https://vk.com/wall-84211575_4685" TargetMode="External"/><Relationship Id="rId118" Type="http://schemas.openxmlformats.org/officeDocument/2006/relationships/hyperlink" Target="https://vk.com/wall-84211575_4710" TargetMode="External"/><Relationship Id="rId80" Type="http://schemas.openxmlformats.org/officeDocument/2006/relationships/hyperlink" Target="https://vk.com/wall-161190010_33826" TargetMode="External"/><Relationship Id="rId85" Type="http://schemas.openxmlformats.org/officeDocument/2006/relationships/hyperlink" Target="https://vk.com/wall-161190010_33658" TargetMode="External"/><Relationship Id="rId12" Type="http://schemas.openxmlformats.org/officeDocument/2006/relationships/hyperlink" Target="https://vk.com/club112476253?w=wall-112476253_9003" TargetMode="External"/><Relationship Id="rId17" Type="http://schemas.openxmlformats.org/officeDocument/2006/relationships/hyperlink" Target="https://vk.ru/club112476253?w=wall-206951658_587" TargetMode="External"/><Relationship Id="rId33" Type="http://schemas.openxmlformats.org/officeDocument/2006/relationships/hyperlink" Target="https://vk.com/wall-161190010_34942" TargetMode="External"/><Relationship Id="rId38" Type="http://schemas.openxmlformats.org/officeDocument/2006/relationships/hyperlink" Target="https://vk.com/wall-71375906_144" TargetMode="External"/><Relationship Id="rId59" Type="http://schemas.openxmlformats.org/officeDocument/2006/relationships/hyperlink" Target="https://vk.com/wall-84211575_4659" TargetMode="External"/><Relationship Id="rId103" Type="http://schemas.openxmlformats.org/officeDocument/2006/relationships/hyperlink" Target="https://vk.com/medgoradk?z=photo-60415432_457253821%2Fwall-60415432_12393" TargetMode="External"/><Relationship Id="rId108" Type="http://schemas.openxmlformats.org/officeDocument/2006/relationships/hyperlink" Target="https://vk.com/medgoradk?z=photo-15638903_457270510%2Fwall-15638903_24690" TargetMode="External"/><Relationship Id="rId124" Type="http://schemas.openxmlformats.org/officeDocument/2006/relationships/hyperlink" Target="https://vk.com/wall-84211575_4763" TargetMode="External"/><Relationship Id="rId54" Type="http://schemas.openxmlformats.org/officeDocument/2006/relationships/hyperlink" Target="https://vk.com/wall-161190010_34302" TargetMode="External"/><Relationship Id="rId70" Type="http://schemas.openxmlformats.org/officeDocument/2006/relationships/hyperlink" Target="https://vk.com/wall-161190010_33974" TargetMode="External"/><Relationship Id="rId75" Type="http://schemas.openxmlformats.org/officeDocument/2006/relationships/hyperlink" Target="https://vk.com/away.php?to=https%3A%2F%2Fvk.ru%2Fwall-203228457_1485&amp;utf=1" TargetMode="External"/><Relationship Id="rId91" Type="http://schemas.openxmlformats.org/officeDocument/2006/relationships/hyperlink" Target="https://vk.com/wall-161190010_33570" TargetMode="External"/><Relationship Id="rId96" Type="http://schemas.openxmlformats.org/officeDocument/2006/relationships/hyperlink" Target="https://vk.com/wall-161190010_33391" TargetMode="External"/><Relationship Id="rId1" Type="http://schemas.openxmlformats.org/officeDocument/2006/relationships/hyperlink" Target="https://vk.ru/club112476253?w=wall-224595315_486" TargetMode="External"/><Relationship Id="rId6" Type="http://schemas.openxmlformats.org/officeDocument/2006/relationships/hyperlink" Target="https://vk.ru/wall-200882618_4156" TargetMode="External"/><Relationship Id="rId23" Type="http://schemas.openxmlformats.org/officeDocument/2006/relationships/hyperlink" Target="https://vk.com/wall-84211575_4748" TargetMode="External"/><Relationship Id="rId28" Type="http://schemas.openxmlformats.org/officeDocument/2006/relationships/hyperlink" Target="https://vk.com/wall-84211575_4745" TargetMode="External"/><Relationship Id="rId49" Type="http://schemas.openxmlformats.org/officeDocument/2006/relationships/hyperlink" Target="https://vk.com/wall-71375906_137" TargetMode="External"/><Relationship Id="rId114" Type="http://schemas.openxmlformats.org/officeDocument/2006/relationships/hyperlink" Target="https://vk.com/wall-84211575_4689" TargetMode="External"/><Relationship Id="rId119" Type="http://schemas.openxmlformats.org/officeDocument/2006/relationships/hyperlink" Target="https://vk.com/wall-84211575_4723" TargetMode="External"/><Relationship Id="rId44" Type="http://schemas.openxmlformats.org/officeDocument/2006/relationships/hyperlink" Target="https://vk.com/wall-161190010_34557" TargetMode="External"/><Relationship Id="rId60" Type="http://schemas.openxmlformats.org/officeDocument/2006/relationships/hyperlink" Target="https://vk.com/wall-161190010_34169" TargetMode="External"/><Relationship Id="rId65" Type="http://schemas.openxmlformats.org/officeDocument/2006/relationships/hyperlink" Target="https://vk.com/wall-84211575_4618" TargetMode="External"/><Relationship Id="rId81" Type="http://schemas.openxmlformats.org/officeDocument/2006/relationships/hyperlink" Target="https://vk.com/wall-161190010_33822" TargetMode="External"/><Relationship Id="rId86" Type="http://schemas.openxmlformats.org/officeDocument/2006/relationships/hyperlink" Target="https://vk.com/wall-161190010_33621" TargetMode="External"/><Relationship Id="rId4" Type="http://schemas.openxmlformats.org/officeDocument/2006/relationships/hyperlink" Target="https://vk.ru/club112476253?w=wall-112476253_9127" TargetMode="External"/><Relationship Id="rId9" Type="http://schemas.openxmlformats.org/officeDocument/2006/relationships/hyperlink" Target="https://vk.ru/club112476253?w=wall-206951658_592" TargetMode="External"/><Relationship Id="rId13" Type="http://schemas.openxmlformats.org/officeDocument/2006/relationships/hyperlink" Target="https://vk.ru/club112476253?w=wall-112476253_8930" TargetMode="External"/><Relationship Id="rId18" Type="http://schemas.openxmlformats.org/officeDocument/2006/relationships/hyperlink" Target="https://vk.ru/wall-200882618_4224" TargetMode="External"/><Relationship Id="rId39" Type="http://schemas.openxmlformats.org/officeDocument/2006/relationships/hyperlink" Target="https://vk.com/wall-161190010_34758" TargetMode="External"/><Relationship Id="rId109" Type="http://schemas.openxmlformats.org/officeDocument/2006/relationships/hyperlink" Target="https://vk.com/wall-84211575_4546" TargetMode="External"/><Relationship Id="rId34" Type="http://schemas.openxmlformats.org/officeDocument/2006/relationships/hyperlink" Target="https://vk.com/wall-161190010_34938" TargetMode="External"/><Relationship Id="rId50" Type="http://schemas.openxmlformats.org/officeDocument/2006/relationships/hyperlink" Target="https://vk.com/wall-161190010_34402" TargetMode="External"/><Relationship Id="rId55" Type="http://schemas.openxmlformats.org/officeDocument/2006/relationships/hyperlink" Target="https://vk.com/wall-161190010_34301" TargetMode="External"/><Relationship Id="rId76" Type="http://schemas.openxmlformats.org/officeDocument/2006/relationships/hyperlink" Target="https://vk.com/wall-161190010_33920" TargetMode="External"/><Relationship Id="rId97" Type="http://schemas.openxmlformats.org/officeDocument/2006/relationships/hyperlink" Target="https://vk.ru/wall863330236_2662" TargetMode="External"/><Relationship Id="rId104" Type="http://schemas.openxmlformats.org/officeDocument/2006/relationships/hyperlink" Target="https://vk.com/club218297167?z=photo-218297167_457240523%2Fwall-218297167_876" TargetMode="External"/><Relationship Id="rId120" Type="http://schemas.openxmlformats.org/officeDocument/2006/relationships/hyperlink" Target="https://vk.com/wall-71375906_139" TargetMode="External"/><Relationship Id="rId7" Type="http://schemas.openxmlformats.org/officeDocument/2006/relationships/hyperlink" Target="https://vk.ru/wall-200882618_4076" TargetMode="External"/><Relationship Id="rId71" Type="http://schemas.openxmlformats.org/officeDocument/2006/relationships/hyperlink" Target="https://vk.com/wall-161190010_33960" TargetMode="External"/><Relationship Id="rId92" Type="http://schemas.openxmlformats.org/officeDocument/2006/relationships/hyperlink" Target="https://vk.com/wall-161190010_33561" TargetMode="External"/><Relationship Id="rId2" Type="http://schemas.openxmlformats.org/officeDocument/2006/relationships/hyperlink" Target="https://vk.ru/club112476253?w=wall-224595315_483" TargetMode="External"/><Relationship Id="rId29" Type="http://schemas.openxmlformats.org/officeDocument/2006/relationships/hyperlink" Target="https://vk.com/wall-161190010_34960" TargetMode="External"/><Relationship Id="rId24" Type="http://schemas.openxmlformats.org/officeDocument/2006/relationships/hyperlink" Target="https://vk.com/wall-161190010_34985" TargetMode="External"/><Relationship Id="rId40" Type="http://schemas.openxmlformats.org/officeDocument/2006/relationships/hyperlink" Target="https://vk.ru/wall-161190010_32841" TargetMode="External"/><Relationship Id="rId45" Type="http://schemas.openxmlformats.org/officeDocument/2006/relationships/hyperlink" Target="https://vk.com/wall-161190010_34556" TargetMode="External"/><Relationship Id="rId66" Type="http://schemas.openxmlformats.org/officeDocument/2006/relationships/hyperlink" Target="https://vk.com/wall-161190010_34012" TargetMode="External"/><Relationship Id="rId87" Type="http://schemas.openxmlformats.org/officeDocument/2006/relationships/hyperlink" Target="https://vk.com/wall-161190010_33617" TargetMode="External"/><Relationship Id="rId110" Type="http://schemas.openxmlformats.org/officeDocument/2006/relationships/hyperlink" Target="https://vk.com/wall84211575_4560" TargetMode="External"/><Relationship Id="rId115" Type="http://schemas.openxmlformats.org/officeDocument/2006/relationships/hyperlink" Target="https://vk.com/wall-84211575_4701" TargetMode="External"/><Relationship Id="rId61" Type="http://schemas.openxmlformats.org/officeDocument/2006/relationships/hyperlink" Target="https://vk.com/wall-161190010_34153" TargetMode="External"/><Relationship Id="rId82" Type="http://schemas.openxmlformats.org/officeDocument/2006/relationships/hyperlink" Target="https://vk.com/wall-161190010_33735" TargetMode="External"/><Relationship Id="rId19" Type="http://schemas.openxmlformats.org/officeDocument/2006/relationships/hyperlink" Target="https://vk.com/wall-161190010_35135" TargetMode="External"/><Relationship Id="rId14" Type="http://schemas.openxmlformats.org/officeDocument/2006/relationships/hyperlink" Target="https://vk.ru/club112476253?w=wall-224595315_487" TargetMode="External"/><Relationship Id="rId30" Type="http://schemas.openxmlformats.org/officeDocument/2006/relationships/hyperlink" Target="https://vk.com/wall-161190010_34952" TargetMode="External"/><Relationship Id="rId35" Type="http://schemas.openxmlformats.org/officeDocument/2006/relationships/hyperlink" Target="https://vk.com/wall-161190010_34876" TargetMode="External"/><Relationship Id="rId56" Type="http://schemas.openxmlformats.org/officeDocument/2006/relationships/hyperlink" Target="https://vk.com/wall-84211575_4672" TargetMode="External"/><Relationship Id="rId77" Type="http://schemas.openxmlformats.org/officeDocument/2006/relationships/hyperlink" Target="https://vk.com/wall-161190010_33917" TargetMode="External"/><Relationship Id="rId100" Type="http://schemas.openxmlformats.org/officeDocument/2006/relationships/hyperlink" Target="https://vk.ru/wall863330236_2573" TargetMode="External"/><Relationship Id="rId105" Type="http://schemas.openxmlformats.org/officeDocument/2006/relationships/hyperlink" Target="https://vk.com/club218297167?z=photo-218297167_457240528%2Fwall-218297167_877" TargetMode="External"/><Relationship Id="rId8" Type="http://schemas.openxmlformats.org/officeDocument/2006/relationships/hyperlink" Target="https://vk.ru/club112476253?w=wall-112476253_7524https://vk.com/club112476253?w=wall-112476253_8996" TargetMode="External"/><Relationship Id="rId51" Type="http://schemas.openxmlformats.org/officeDocument/2006/relationships/hyperlink" Target="https://vk.com/wall-161190010_34382" TargetMode="External"/><Relationship Id="rId72" Type="http://schemas.openxmlformats.org/officeDocument/2006/relationships/hyperlink" Target="https://vk.com/wall-161190010_33933" TargetMode="External"/><Relationship Id="rId93" Type="http://schemas.openxmlformats.org/officeDocument/2006/relationships/hyperlink" Target="https://vk.com/wall-161190010_33546" TargetMode="External"/><Relationship Id="rId98" Type="http://schemas.openxmlformats.org/officeDocument/2006/relationships/hyperlink" Target="https://vk.ru/wall863330236_2656" TargetMode="External"/><Relationship Id="rId121" Type="http://schemas.openxmlformats.org/officeDocument/2006/relationships/hyperlink" Target="https://vk.com/wall-84211575_4744" TargetMode="External"/><Relationship Id="rId3" Type="http://schemas.openxmlformats.org/officeDocument/2006/relationships/hyperlink" Target="https://vk.ru/wall-200882618_4200" TargetMode="External"/><Relationship Id="rId25" Type="http://schemas.openxmlformats.org/officeDocument/2006/relationships/hyperlink" Target="https://vk.com/wall-161190010_34966" TargetMode="External"/><Relationship Id="rId46" Type="http://schemas.openxmlformats.org/officeDocument/2006/relationships/hyperlink" Target="https://vk.com/wall-161190010_34530" TargetMode="External"/><Relationship Id="rId67" Type="http://schemas.openxmlformats.org/officeDocument/2006/relationships/hyperlink" Target="https://vk.com/wall-161190010_33997" TargetMode="External"/><Relationship Id="rId116" Type="http://schemas.openxmlformats.org/officeDocument/2006/relationships/hyperlink" Target="https://vk.com/wall-101205819_3189" TargetMode="External"/><Relationship Id="rId20" Type="http://schemas.openxmlformats.org/officeDocument/2006/relationships/hyperlink" Target="https://vk.com/wall-161190010_35098" TargetMode="External"/><Relationship Id="rId41" Type="http://schemas.openxmlformats.org/officeDocument/2006/relationships/hyperlink" Target="https://vk.com/wall15559321_15105" TargetMode="External"/><Relationship Id="rId62" Type="http://schemas.openxmlformats.org/officeDocument/2006/relationships/hyperlink" Target="https://vk.com/wall-161190010_34118" TargetMode="External"/><Relationship Id="rId83" Type="http://schemas.openxmlformats.org/officeDocument/2006/relationships/hyperlink" Target="https://vk.com/wall-161190010_33726" TargetMode="External"/><Relationship Id="rId88" Type="http://schemas.openxmlformats.org/officeDocument/2006/relationships/hyperlink" Target="https://vk.com/wall-161190010_33612" TargetMode="External"/><Relationship Id="rId111" Type="http://schemas.openxmlformats.org/officeDocument/2006/relationships/hyperlink" Target="https://vk.com/wall-84211575_4588" TargetMode="External"/><Relationship Id="rId15" Type="http://schemas.openxmlformats.org/officeDocument/2006/relationships/hyperlink" Target="https://vk.com/club84211575" TargetMode="External"/><Relationship Id="rId36" Type="http://schemas.openxmlformats.org/officeDocument/2006/relationships/hyperlink" Target="https://vk.com/wall-161190010_34870" TargetMode="External"/><Relationship Id="rId57" Type="http://schemas.openxmlformats.org/officeDocument/2006/relationships/hyperlink" Target="https://vk.com/wall-161190010_34285" TargetMode="External"/><Relationship Id="rId106" Type="http://schemas.openxmlformats.org/officeDocument/2006/relationships/hyperlink" Target="https://vk.com/club218297167?z=photo-218297167_457240539%2Fwall-218297167_878" TargetMode="External"/><Relationship Id="rId10" Type="http://schemas.openxmlformats.org/officeDocument/2006/relationships/hyperlink" Target="https://vk.com/club112476253?w=wall-112476253_9059" TargetMode="External"/><Relationship Id="rId31" Type="http://schemas.openxmlformats.org/officeDocument/2006/relationships/hyperlink" Target="https://vk.com/away.php?to=https%3A%2F%2Fvk.ru%2Fclub220474516&amp;utf=1" TargetMode="External"/><Relationship Id="rId52" Type="http://schemas.openxmlformats.org/officeDocument/2006/relationships/hyperlink" Target="https://vk.com/wall-161190010_34332" TargetMode="External"/><Relationship Id="rId73" Type="http://schemas.openxmlformats.org/officeDocument/2006/relationships/hyperlink" Target="https://vk.com/wall-161190010_33927" TargetMode="External"/><Relationship Id="rId78" Type="http://schemas.openxmlformats.org/officeDocument/2006/relationships/hyperlink" Target="https://vk.com/wall-161190010_33908" TargetMode="External"/><Relationship Id="rId94" Type="http://schemas.openxmlformats.org/officeDocument/2006/relationships/hyperlink" Target="https://vk.com/wall-161190010_33464" TargetMode="External"/><Relationship Id="rId99" Type="http://schemas.openxmlformats.org/officeDocument/2006/relationships/hyperlink" Target="https://vk.ru/wall863330236_2616" TargetMode="External"/><Relationship Id="rId101" Type="http://schemas.openxmlformats.org/officeDocument/2006/relationships/hyperlink" Target="https://vk.ru/wall863330236_2479" TargetMode="External"/><Relationship Id="rId122" Type="http://schemas.openxmlformats.org/officeDocument/2006/relationships/hyperlink" Target="https://vk.com/wall-84211575_4745"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vk.com/club206772394?w=wall-206772394_6362" TargetMode="External"/><Relationship Id="rId13" Type="http://schemas.openxmlformats.org/officeDocument/2006/relationships/hyperlink" Target="https://vk.com/club206772394?w=wall-206772394_6428" TargetMode="External"/><Relationship Id="rId18" Type="http://schemas.openxmlformats.org/officeDocument/2006/relationships/hyperlink" Target="https://vk.com/club206772394?w=wall-206772394_6490" TargetMode="External"/><Relationship Id="rId26" Type="http://schemas.openxmlformats.org/officeDocument/2006/relationships/hyperlink" Target="https://vk.com/mypervie10_myezerskiy?w=wall-220886325_2874" TargetMode="External"/><Relationship Id="rId3" Type="http://schemas.openxmlformats.org/officeDocument/2006/relationships/hyperlink" Target="https://vk.com/club206772394?w=wall-206772394_6301" TargetMode="External"/><Relationship Id="rId21" Type="http://schemas.openxmlformats.org/officeDocument/2006/relationships/hyperlink" Target="https://vk.com/club206772394?w=wall-206772394_6576" TargetMode="External"/><Relationship Id="rId7" Type="http://schemas.openxmlformats.org/officeDocument/2006/relationships/hyperlink" Target="https://vk.com/club206772394?w=wall-206772394_6338" TargetMode="External"/><Relationship Id="rId12" Type="http://schemas.openxmlformats.org/officeDocument/2006/relationships/hyperlink" Target="https://vk.com/club206772394?w=wall-206772394_6447" TargetMode="External"/><Relationship Id="rId17" Type="http://schemas.openxmlformats.org/officeDocument/2006/relationships/hyperlink" Target="https://vk.com/club206772394?w=wall-220886325_2792" TargetMode="External"/><Relationship Id="rId25" Type="http://schemas.openxmlformats.org/officeDocument/2006/relationships/hyperlink" Target="https://vk.com/club206772394?w=wall-206772394_6649" TargetMode="External"/><Relationship Id="rId2" Type="http://schemas.openxmlformats.org/officeDocument/2006/relationships/hyperlink" Target="https://vk.com/club206772394?w=wall-206772394_6297" TargetMode="External"/><Relationship Id="rId16" Type="http://schemas.openxmlformats.org/officeDocument/2006/relationships/hyperlink" Target="https://vk.com/club206772394?w=wall-206772394_6472" TargetMode="External"/><Relationship Id="rId20" Type="http://schemas.openxmlformats.org/officeDocument/2006/relationships/hyperlink" Target="https://vk.com/club206772394?w=wall-206772394_6533" TargetMode="External"/><Relationship Id="rId29" Type="http://schemas.openxmlformats.org/officeDocument/2006/relationships/hyperlink" Target="https://muezerskij-r814.gosweb.gosuslugi.ru/spravochnik/obschestvennye-organizatsii/obschestvennye-sovet-pri-glave-administratsii/" TargetMode="External"/><Relationship Id="rId1" Type="http://schemas.openxmlformats.org/officeDocument/2006/relationships/hyperlink" Target="https://vk.com/club206772394?w=wall-206772394_6273" TargetMode="External"/><Relationship Id="rId6" Type="http://schemas.openxmlformats.org/officeDocument/2006/relationships/hyperlink" Target="https://vk.com/club206772394?w=wall-206772394_6320" TargetMode="External"/><Relationship Id="rId11" Type="http://schemas.openxmlformats.org/officeDocument/2006/relationships/hyperlink" Target="https://vk.com/club206772394?w=wall-206772394_6435" TargetMode="External"/><Relationship Id="rId24" Type="http://schemas.openxmlformats.org/officeDocument/2006/relationships/hyperlink" Target="https://vk.com/club206772394?w=wall-206772394_6625" TargetMode="External"/><Relationship Id="rId5" Type="http://schemas.openxmlformats.org/officeDocument/2006/relationships/hyperlink" Target="https://vk.com/club206772394?w=wall-93383621_3378" TargetMode="External"/><Relationship Id="rId15" Type="http://schemas.openxmlformats.org/officeDocument/2006/relationships/hyperlink" Target="https://vk.com/club206772394?w=wall-206772394_6464" TargetMode="External"/><Relationship Id="rId23" Type="http://schemas.openxmlformats.org/officeDocument/2006/relationships/hyperlink" Target="https://vk.com/club206772394?w=wall-206772394_6600" TargetMode="External"/><Relationship Id="rId28" Type="http://schemas.openxmlformats.org/officeDocument/2006/relationships/hyperlink" Target="mailto:nabakhareva@yandex.ru" TargetMode="External"/><Relationship Id="rId10" Type="http://schemas.openxmlformats.org/officeDocument/2006/relationships/hyperlink" Target="https://vk.com/club206772394?w=wall-206772394_6417" TargetMode="External"/><Relationship Id="rId19" Type="http://schemas.openxmlformats.org/officeDocument/2006/relationships/hyperlink" Target="https://vk.com/club206772394?w=wall-206772394_6514" TargetMode="External"/><Relationship Id="rId4" Type="http://schemas.openxmlformats.org/officeDocument/2006/relationships/hyperlink" Target="https://vk.com/club206772394?w=wall-206772394_6324" TargetMode="External"/><Relationship Id="rId9" Type="http://schemas.openxmlformats.org/officeDocument/2006/relationships/hyperlink" Target="https://vk.com/club206772394?w=wall-206772394_6390" TargetMode="External"/><Relationship Id="rId14" Type="http://schemas.openxmlformats.org/officeDocument/2006/relationships/hyperlink" Target="https://vk.com/club206772394?w=wall-206772394_6448" TargetMode="External"/><Relationship Id="rId22" Type="http://schemas.openxmlformats.org/officeDocument/2006/relationships/hyperlink" Target="https://vk.com/club206772394?w=wall-206772394_6598" TargetMode="External"/><Relationship Id="rId27" Type="http://schemas.openxmlformats.org/officeDocument/2006/relationships/hyperlink" Target="https://vk.com/club182268799"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docs.google.com/spreadsheets/d/1GC5XoNutfbeNw7ZXvhv-9qig0JSzf5gmK0e3sFrANlI/edit?usp=sharing"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vk.ru/away.php?to=http%3A%2F%2F&#1053;&#1077;&#1076;&#1080;&#1082;&#1090;&#1072;&#1085;&#1090;.&#1044;&#1077;&#1090;&#1080;&amp;utf=1" TargetMode="External"/><Relationship Id="rId13" Type="http://schemas.openxmlformats.org/officeDocument/2006/relationships/hyperlink" Target="https://vk.ru/id555793682" TargetMode="External"/><Relationship Id="rId18" Type="http://schemas.openxmlformats.org/officeDocument/2006/relationships/hyperlink" Target="https://vk.com/wall-201969761_2803" TargetMode="External"/><Relationship Id="rId3" Type="http://schemas.openxmlformats.org/officeDocument/2006/relationships/hyperlink" Target="https://vk.ru/id198345217" TargetMode="External"/><Relationship Id="rId21" Type="http://schemas.openxmlformats.org/officeDocument/2006/relationships/hyperlink" Target="https://vk.com/volonterraut" TargetMode="External"/><Relationship Id="rId7" Type="http://schemas.openxmlformats.org/officeDocument/2006/relationships/hyperlink" Target="https://vk.ru/id57319156" TargetMode="External"/><Relationship Id="rId12" Type="http://schemas.openxmlformats.org/officeDocument/2006/relationships/hyperlink" Target="https://vk.ru/id142865868" TargetMode="External"/><Relationship Id="rId17" Type="http://schemas.openxmlformats.org/officeDocument/2006/relationships/hyperlink" Target="https://vk.com/club140919617" TargetMode="External"/><Relationship Id="rId2" Type="http://schemas.openxmlformats.org/officeDocument/2006/relationships/hyperlink" Target="https://vk.ru/id27100491" TargetMode="External"/><Relationship Id="rId16" Type="http://schemas.openxmlformats.org/officeDocument/2006/relationships/hyperlink" Target="https://vk.ru/id47961844" TargetMode="External"/><Relationship Id="rId20" Type="http://schemas.openxmlformats.org/officeDocument/2006/relationships/hyperlink" Target="https://vk.ru/wall-141320667_22017" TargetMode="External"/><Relationship Id="rId1" Type="http://schemas.openxmlformats.org/officeDocument/2006/relationships/hyperlink" Target="mailto:krolik_vsl@mail.ru%20%20%20%20&#1057;&#1077;&#1085;&#1077;&#1095;&#1077;&#1074;%20&#1042;&#1083;&#1072;&#1076;&#1080;&#1084;&#1080;&#1088;%20&#1057;&#1077;&#1088;&#1075;&#1077;&#1077;&#1074;&#1080;&#1095;%20+7%20921%20462%2019%2019" TargetMode="External"/><Relationship Id="rId6" Type="http://schemas.openxmlformats.org/officeDocument/2006/relationships/hyperlink" Target="https://vk.ru/id166057030" TargetMode="External"/><Relationship Id="rId11" Type="http://schemas.openxmlformats.org/officeDocument/2006/relationships/hyperlink" Target="https://vk.ru/id198345217" TargetMode="External"/><Relationship Id="rId5" Type="http://schemas.openxmlformats.org/officeDocument/2006/relationships/hyperlink" Target="https://vk.com/club50652486" TargetMode="External"/><Relationship Id="rId15" Type="http://schemas.openxmlformats.org/officeDocument/2006/relationships/hyperlink" Target="https://vk.ru/id166057030" TargetMode="External"/><Relationship Id="rId10" Type="http://schemas.openxmlformats.org/officeDocument/2006/relationships/hyperlink" Target="https://vk.com/id47961844" TargetMode="External"/><Relationship Id="rId19" Type="http://schemas.openxmlformats.org/officeDocument/2006/relationships/hyperlink" Target="https://vk.com/wall-50652486_7610" TargetMode="External"/><Relationship Id="rId4" Type="http://schemas.openxmlformats.org/officeDocument/2006/relationships/hyperlink" Target="https://vk.ru/search/statuses?q=%23&#1052;&#1067;&#1042;&#1052;&#1045;&#1057;&#1058;&#1045;" TargetMode="External"/><Relationship Id="rId9" Type="http://schemas.openxmlformats.org/officeDocument/2006/relationships/hyperlink" Target="https://vk.com/club50652486" TargetMode="External"/><Relationship Id="rId14" Type="http://schemas.openxmlformats.org/officeDocument/2006/relationships/hyperlink" Target="https://vk.ru/club217275127" TargetMode="External"/><Relationship Id="rId22" Type="http://schemas.openxmlformats.org/officeDocument/2006/relationships/hyperlink" Target="https://vk.com/club217004135"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s://petrozavodsk-mo.ru/news/1917" TargetMode="External"/><Relationship Id="rId21" Type="http://schemas.openxmlformats.org/officeDocument/2006/relationships/hyperlink" Target="https://petrozavodsk-mo.ru/news/1886" TargetMode="External"/><Relationship Id="rId42" Type="http://schemas.openxmlformats.org/officeDocument/2006/relationships/hyperlink" Target="https://petrozavodsk-mo.ru/news/2036" TargetMode="External"/><Relationship Id="rId47" Type="http://schemas.openxmlformats.org/officeDocument/2006/relationships/hyperlink" Target="http://www.shkolaiskusstv.ru/o-nas/novosti/muzykal-nyi-vernisazh-dialog-pokolenii/" TargetMode="External"/><Relationship Id="rId63" Type="http://schemas.openxmlformats.org/officeDocument/2006/relationships/hyperlink" Target="https://tv-karelia.ru/v-petrozavodske-otkrylis-dve-knizhnye-vystavki-posvyashhennye-velikoj-otechestvennoj-vojne/" TargetMode="External"/><Relationship Id="rId68" Type="http://schemas.openxmlformats.org/officeDocument/2006/relationships/hyperlink" Target="https://biblioteka.ptz.ru/news/gorod_chitaet_detyam_2026" TargetMode="External"/><Relationship Id="rId84" Type="http://schemas.openxmlformats.org/officeDocument/2006/relationships/hyperlink" Target="https://biblioteka.ptz.ru/news/urok_pamyati_chernobil" TargetMode="External"/><Relationship Id="rId89" Type="http://schemas.openxmlformats.org/officeDocument/2006/relationships/hyperlink" Target="https://biblioteka.ptz.ru/news/priznaniya_v_lyubvi_k_severu" TargetMode="External"/><Relationship Id="rId16" Type="http://schemas.openxmlformats.org/officeDocument/2006/relationships/hyperlink" Target="https://petrozavodsk-mo.ru/news/1829" TargetMode="External"/><Relationship Id="rId11" Type="http://schemas.openxmlformats.org/officeDocument/2006/relationships/hyperlink" Target="https://petrozavodsk-mo.ru/news/1810" TargetMode="External"/><Relationship Id="rId32" Type="http://schemas.openxmlformats.org/officeDocument/2006/relationships/hyperlink" Target="https://petrozavodsk-mo.ru/news/1969" TargetMode="External"/><Relationship Id="rId37" Type="http://schemas.openxmlformats.org/officeDocument/2006/relationships/hyperlink" Target="https://petrozavodsk-mo.ru/news/2012" TargetMode="External"/><Relationship Id="rId53" Type="http://schemas.openxmlformats.org/officeDocument/2006/relationships/hyperlink" Target="http://www.shkolaiskusstv.ru/o-nas/novosti/ansambl-veslazed-vystupil-v-muzee-zapovednike-kizhi-v-ramkakh-nochi-muzeev/" TargetMode="External"/><Relationship Id="rId58" Type="http://schemas.openxmlformats.org/officeDocument/2006/relationships/hyperlink" Target="https://rk.karelia.ru/social/zhitelej-karelii-priglasili-pouchastvovat-v-aktsii-biblionoch/" TargetMode="External"/><Relationship Id="rId74" Type="http://schemas.openxmlformats.org/officeDocument/2006/relationships/hyperlink" Target="https://biblioteka.ptz.ru/news/v_skazku_popast_nenarokom" TargetMode="External"/><Relationship Id="rId79" Type="http://schemas.openxmlformats.org/officeDocument/2006/relationships/hyperlink" Target="https://biblioteka.ptz.ru/news/biblionoch-2026" TargetMode="External"/><Relationship Id="rId102" Type="http://schemas.openxmlformats.org/officeDocument/2006/relationships/hyperlink" Target="https://vk.ru/public217120405" TargetMode="External"/><Relationship Id="rId5" Type="http://schemas.openxmlformats.org/officeDocument/2006/relationships/hyperlink" Target="https://petrozavodsk-mo.ru/news/1751" TargetMode="External"/><Relationship Id="rId90" Type="http://schemas.openxmlformats.org/officeDocument/2006/relationships/hyperlink" Target="https://biblioteka.ptz.ru/news/karelskie_uzori" TargetMode="External"/><Relationship Id="rId95" Type="http://schemas.openxmlformats.org/officeDocument/2006/relationships/hyperlink" Target="https://biblioteka.ptz.ru/news/skazki_narodov_rossii" TargetMode="External"/><Relationship Id="rId22" Type="http://schemas.openxmlformats.org/officeDocument/2006/relationships/hyperlink" Target="https://petrozavodsk-mo.ru/news/1891" TargetMode="External"/><Relationship Id="rId27" Type="http://schemas.openxmlformats.org/officeDocument/2006/relationships/hyperlink" Target="https://petrozavodsk-mo.ru/news/1929" TargetMode="External"/><Relationship Id="rId43" Type="http://schemas.openxmlformats.org/officeDocument/2006/relationships/hyperlink" Target="https://petrozavodsk-mo.ru/news/2038" TargetMode="External"/><Relationship Id="rId48" Type="http://schemas.openxmlformats.org/officeDocument/2006/relationships/hyperlink" Target="http://www.shkolaiskusstv.ru/o-nas/novosti/xxii-vserossiiskaia-olimpiada-po-sol-fedzhio-v-petrozavodske-traditciia-geografiia-edinstvo/" TargetMode="External"/><Relationship Id="rId64" Type="http://schemas.openxmlformats.org/officeDocument/2006/relationships/hyperlink" Target="https://culture.gov.ru/press/culture_life/ekskursiya_alleya_slavy_20260501014730_69f3dc022ec0d/" TargetMode="External"/><Relationship Id="rId69" Type="http://schemas.openxmlformats.org/officeDocument/2006/relationships/hyperlink" Target="https://biblioteka.ptz.ru/news/skazki_i_legendi_dlya_doshkolyat" TargetMode="External"/><Relationship Id="rId80" Type="http://schemas.openxmlformats.org/officeDocument/2006/relationships/hyperlink" Target="https://biblioteka.ptz.ru/news/intellektualnoe_sostyazanie_dlya_shkolnikov" TargetMode="External"/><Relationship Id="rId85" Type="http://schemas.openxmlformats.org/officeDocument/2006/relationships/hyperlink" Target="https://biblioteka.ptz.ru/news/rasskazhet_kniga_o_voine" TargetMode="External"/><Relationship Id="rId12" Type="http://schemas.openxmlformats.org/officeDocument/2006/relationships/hyperlink" Target="https://petrozavodsk-mo.ru/news/1813" TargetMode="External"/><Relationship Id="rId17" Type="http://schemas.openxmlformats.org/officeDocument/2006/relationships/hyperlink" Target="https://petrozavodsk-mo.ru/news/1842" TargetMode="External"/><Relationship Id="rId33" Type="http://schemas.openxmlformats.org/officeDocument/2006/relationships/hyperlink" Target="https://petrozavodsk-mo.ru/news/1975" TargetMode="External"/><Relationship Id="rId38" Type="http://schemas.openxmlformats.org/officeDocument/2006/relationships/hyperlink" Target="https://petrozavodsk-mo.ru/news/2019" TargetMode="External"/><Relationship Id="rId59" Type="http://schemas.openxmlformats.org/officeDocument/2006/relationships/hyperlink" Target="https://stolicaonego.ru/news/vserossijskaja-aktsija-biblionoch-projdet-v-petrozavodske/" TargetMode="External"/><Relationship Id="rId103" Type="http://schemas.openxmlformats.org/officeDocument/2006/relationships/hyperlink" Target="https://vk.ru/public217120405" TargetMode="External"/><Relationship Id="rId20" Type="http://schemas.openxmlformats.org/officeDocument/2006/relationships/hyperlink" Target="https://petrozavodsk-mo.ru/news/1874" TargetMode="External"/><Relationship Id="rId41" Type="http://schemas.openxmlformats.org/officeDocument/2006/relationships/hyperlink" Target="https://petrozavodsk-mo.ru/news/2033" TargetMode="External"/><Relationship Id="rId54" Type="http://schemas.openxmlformats.org/officeDocument/2006/relationships/hyperlink" Target="http://www.shkolaiskusstv.ru/o-nas/novosti/elena-gennad-evna-novozhilova-pobeditel-gorodskogo-proekta-moi-gorod-moia-sud-ba/" TargetMode="External"/><Relationship Id="rId62" Type="http://schemas.openxmlformats.org/officeDocument/2006/relationships/hyperlink" Target="https://tv-karelia.ru/9-maya-v-petrozavodske-budet-rabotat-interaktivnaya-ploshhadka-partizanskij-prival/" TargetMode="External"/><Relationship Id="rId70" Type="http://schemas.openxmlformats.org/officeDocument/2006/relationships/hyperlink" Target="https://biblioteka.ptz.ru/news/luchshie_v_mire_istorii_dlya_yunih_chitatelei" TargetMode="External"/><Relationship Id="rId75" Type="http://schemas.openxmlformats.org/officeDocument/2006/relationships/hyperlink" Target="https://biblioteka.ptz.ru/news/kanikuli_proveli_interesno_i_s_polzoi" TargetMode="External"/><Relationship Id="rId83" Type="http://schemas.openxmlformats.org/officeDocument/2006/relationships/hyperlink" Target="https://biblioteka.ptz.ru/news/prezentatsiya_vistavki_v_sulazhgore" TargetMode="External"/><Relationship Id="rId88" Type="http://schemas.openxmlformats.org/officeDocument/2006/relationships/hyperlink" Target="https://biblioteka.ptz.ru/news/partizanskii_prival" TargetMode="External"/><Relationship Id="rId91" Type="http://schemas.openxmlformats.org/officeDocument/2006/relationships/hyperlink" Target="https://biblioteka.ptz.ru/news/kto_v_kukli_igraet_tot_gorya_ne_znaet" TargetMode="External"/><Relationship Id="rId96" Type="http://schemas.openxmlformats.org/officeDocument/2006/relationships/hyperlink" Target="https://biblioteka.ptz.ru/news/vserossiiskaya_aktsiya_minuta_molchaniya" TargetMode="External"/><Relationship Id="rId1" Type="http://schemas.openxmlformats.org/officeDocument/2006/relationships/hyperlink" Target="https://petrozavodsk-mo.ru/news/1732" TargetMode="External"/><Relationship Id="rId6" Type="http://schemas.openxmlformats.org/officeDocument/2006/relationships/hyperlink" Target="https://petrozavodsk-mo.ru/news/1754" TargetMode="External"/><Relationship Id="rId15" Type="http://schemas.openxmlformats.org/officeDocument/2006/relationships/hyperlink" Target="https://petrozavodsk-mo.ru/news/1824" TargetMode="External"/><Relationship Id="rId23" Type="http://schemas.openxmlformats.org/officeDocument/2006/relationships/hyperlink" Target="https://petrozavodsk-mo.ru/news/1890" TargetMode="External"/><Relationship Id="rId28" Type="http://schemas.openxmlformats.org/officeDocument/2006/relationships/hyperlink" Target="https://petrozavodsk-mo.ru/news/1931" TargetMode="External"/><Relationship Id="rId36" Type="http://schemas.openxmlformats.org/officeDocument/2006/relationships/hyperlink" Target="https://petrozavodsk-mo.ru/news/2010" TargetMode="External"/><Relationship Id="rId49" Type="http://schemas.openxmlformats.org/officeDocument/2006/relationships/hyperlink" Target="http://www.shkolaiskusstv.ru/o-nas/novosti/bol-shaia-stcena-dlia-samykh-malen-kikh-kontcert-pervoklassnikov-otdela-narodnye-instrumenty/" TargetMode="External"/><Relationship Id="rId57" Type="http://schemas.openxmlformats.org/officeDocument/2006/relationships/hyperlink" Target="https://ptzgovorit.ru/news/zhiteley-petrozavodska-priglasili-na-biblionoch" TargetMode="External"/><Relationship Id="rId106" Type="http://schemas.openxmlformats.org/officeDocument/2006/relationships/hyperlink" Target="https://vk.com/club193945156" TargetMode="External"/><Relationship Id="rId10" Type="http://schemas.openxmlformats.org/officeDocument/2006/relationships/hyperlink" Target="https://petrozavodsk-mo.ru/news/1800" TargetMode="External"/><Relationship Id="rId31" Type="http://schemas.openxmlformats.org/officeDocument/2006/relationships/hyperlink" Target="https://petrozavodsk-mo.ru/news/1961" TargetMode="External"/><Relationship Id="rId44" Type="http://schemas.openxmlformats.org/officeDocument/2006/relationships/hyperlink" Target="https://petrozavodsk-mo.ru/news/2051" TargetMode="External"/><Relationship Id="rId52" Type="http://schemas.openxmlformats.org/officeDocument/2006/relationships/hyperlink" Target="http://www.shkolaiskusstv.ru/o-nas/novosti/pozdravlenie-s-dnem-pobedy-vystuplenie-uchashchikhsia-petrozavodskoi-balakirevki-v-severianke/" TargetMode="External"/><Relationship Id="rId60" Type="http://schemas.openxmlformats.org/officeDocument/2006/relationships/hyperlink" Target="https://tv-karelia.ru/biblionoch-projdet-segodnya-v-petrozavodske/" TargetMode="External"/><Relationship Id="rId65" Type="http://schemas.openxmlformats.org/officeDocument/2006/relationships/hyperlink" Target="https://kultura.ptz.ru/news/konkurs-fotografij-fotoohota-po-sledam-vm-danilova" TargetMode="External"/><Relationship Id="rId73" Type="http://schemas.openxmlformats.org/officeDocument/2006/relationships/hyperlink" Target="https://biblioteka.ptz.ru/news/lechebnie_i_obrazovatelnie_uchrezhdeniya_podderzhali_initsiativu_bibliotekarei" TargetMode="External"/><Relationship Id="rId78" Type="http://schemas.openxmlformats.org/officeDocument/2006/relationships/hyperlink" Target="https://biblioteka.ptz.ru/news/ego_imenem_ulitsu_gorod_nazval" TargetMode="External"/><Relationship Id="rId81" Type="http://schemas.openxmlformats.org/officeDocument/2006/relationships/hyperlink" Target="https://biblioteka.ptz.ru/news/soyuz_dvuh_lyudei" TargetMode="External"/><Relationship Id="rId86" Type="http://schemas.openxmlformats.org/officeDocument/2006/relationships/hyperlink" Target="https://biblioteka.ptz.ru/news/sohranyaem_istoricheskuyu_pamyat" TargetMode="External"/><Relationship Id="rId94" Type="http://schemas.openxmlformats.org/officeDocument/2006/relationships/hyperlink" Target="https://biblioteka.ptz.ru/news/s_dnyom_rossii" TargetMode="External"/><Relationship Id="rId99" Type="http://schemas.openxmlformats.org/officeDocument/2006/relationships/hyperlink" Target="https://vk.com/club193945156" TargetMode="External"/><Relationship Id="rId101" Type="http://schemas.openxmlformats.org/officeDocument/2006/relationships/hyperlink" Target="https://vk.ru/public217120405" TargetMode="External"/><Relationship Id="rId4" Type="http://schemas.openxmlformats.org/officeDocument/2006/relationships/hyperlink" Target="https://petrozavodsk-mo.ru/news/1744" TargetMode="External"/><Relationship Id="rId9" Type="http://schemas.openxmlformats.org/officeDocument/2006/relationships/hyperlink" Target="https://petrozavodsk-mo.ru/news/1788" TargetMode="External"/><Relationship Id="rId13" Type="http://schemas.openxmlformats.org/officeDocument/2006/relationships/hyperlink" Target="https://petrozavodsk-mo.ru/news/1814" TargetMode="External"/><Relationship Id="rId18" Type="http://schemas.openxmlformats.org/officeDocument/2006/relationships/hyperlink" Target="https://petrozavodsk-mo.ru/news/1856" TargetMode="External"/><Relationship Id="rId39" Type="http://schemas.openxmlformats.org/officeDocument/2006/relationships/hyperlink" Target="https://petrozavodsk-mo.ru/news/2023" TargetMode="External"/><Relationship Id="rId34" Type="http://schemas.openxmlformats.org/officeDocument/2006/relationships/hyperlink" Target="https://petrozavodsk-mo.ru/news/1986" TargetMode="External"/><Relationship Id="rId50" Type="http://schemas.openxmlformats.org/officeDocument/2006/relationships/hyperlink" Target="http://www.shkolaiskusstv.ru/o-nas/novosti/den-karel-skogo-iazyka-proshel-v-petrozavodskoi-detskoi-shkole-iskusstv-im-m.a-balakireva/" TargetMode="External"/><Relationship Id="rId55" Type="http://schemas.openxmlformats.org/officeDocument/2006/relationships/hyperlink" Target="http://www.shkolaiskusstv.ru/o-nas/novosti/iunye-khraniteli-traditcii-ansambl-veslazed-predstavil-kareliiu-na-vserossiiskoi-detskoi-fol-kloriade-v-ufe/" TargetMode="External"/><Relationship Id="rId76" Type="http://schemas.openxmlformats.org/officeDocument/2006/relationships/hyperlink" Target="https://biblioteka.ptz.ru/news/vesyolie_vstrechi_i_uroki_fantazii" TargetMode="External"/><Relationship Id="rId97" Type="http://schemas.openxmlformats.org/officeDocument/2006/relationships/hyperlink" Target="https://vk.com/gvz_ptz" TargetMode="External"/><Relationship Id="rId104" Type="http://schemas.openxmlformats.org/officeDocument/2006/relationships/hyperlink" Target="https://vk.com/kdc_drevlanka" TargetMode="External"/><Relationship Id="rId7" Type="http://schemas.openxmlformats.org/officeDocument/2006/relationships/hyperlink" Target="https://petrozavodsk-mo.ru/news/1768" TargetMode="External"/><Relationship Id="rId71" Type="http://schemas.openxmlformats.org/officeDocument/2006/relationships/hyperlink" Target="https://biblioteka.ptz.ru/news/knizhkina_nedelya__na_kukkovke" TargetMode="External"/><Relationship Id="rId92" Type="http://schemas.openxmlformats.org/officeDocument/2006/relationships/hyperlink" Target="https://biblioteka.ptz.ru/news/patriot_russkogo_yazika" TargetMode="External"/><Relationship Id="rId2" Type="http://schemas.openxmlformats.org/officeDocument/2006/relationships/hyperlink" Target="https://petrozavodsk-mo.ru/news/1735" TargetMode="External"/><Relationship Id="rId29" Type="http://schemas.openxmlformats.org/officeDocument/2006/relationships/hyperlink" Target="https://petrozavodsk-mo.ru/news/1933" TargetMode="External"/><Relationship Id="rId24" Type="http://schemas.openxmlformats.org/officeDocument/2006/relationships/hyperlink" Target="https://petrozavodsk-mo.ru/news/1892" TargetMode="External"/><Relationship Id="rId40" Type="http://schemas.openxmlformats.org/officeDocument/2006/relationships/hyperlink" Target="https://petrozavodsk-mo.ru/news/2024" TargetMode="External"/><Relationship Id="rId45" Type="http://schemas.openxmlformats.org/officeDocument/2006/relationships/hyperlink" Target="https://petrozavodsk-mo.ru/news/2052" TargetMode="External"/><Relationship Id="rId66" Type="http://schemas.openxmlformats.org/officeDocument/2006/relationships/hyperlink" Target="https://kultura.ptz.ru/news/zanyatie-v-horovode-skazok-bolshoj-strany-skazki-zaonezhya" TargetMode="External"/><Relationship Id="rId87" Type="http://schemas.openxmlformats.org/officeDocument/2006/relationships/hyperlink" Target="https://biblioteka.ptz.ru/news/mi_gordimsya_mi_pomnim" TargetMode="External"/><Relationship Id="rId61" Type="http://schemas.openxmlformats.org/officeDocument/2006/relationships/hyperlink" Target="https://karel.mk.ru/social/2026/04/20/biblioteki-karelii-ne-spali-vsyu-noch.html" TargetMode="External"/><Relationship Id="rId82" Type="http://schemas.openxmlformats.org/officeDocument/2006/relationships/hyperlink" Target="https://biblioteka.ptz.ru/news/za_muzhestvo_stoikost_i_massovii_geroizm" TargetMode="External"/><Relationship Id="rId19" Type="http://schemas.openxmlformats.org/officeDocument/2006/relationships/hyperlink" Target="https://petrozavodsk-mo.ru/news/1868" TargetMode="External"/><Relationship Id="rId14" Type="http://schemas.openxmlformats.org/officeDocument/2006/relationships/hyperlink" Target="https://petrozavodsk-mo.ru/news/2059" TargetMode="External"/><Relationship Id="rId30" Type="http://schemas.openxmlformats.org/officeDocument/2006/relationships/hyperlink" Target="https://petrozavodsk-mo.ru/news/1957" TargetMode="External"/><Relationship Id="rId35" Type="http://schemas.openxmlformats.org/officeDocument/2006/relationships/hyperlink" Target="https://petrozavodsk-mo.ru/news/1994" TargetMode="External"/><Relationship Id="rId56" Type="http://schemas.openxmlformats.org/officeDocument/2006/relationships/hyperlink" Target="https://factornews.ru/news/biblionoch-projdet-v-dvuh-bibliotekah-petrozavodska/" TargetMode="External"/><Relationship Id="rId77" Type="http://schemas.openxmlformats.org/officeDocument/2006/relationships/hyperlink" Target="https://biblioteka.ptz.ru/news/nedelya_detskoi_knigi_na_perevalke" TargetMode="External"/><Relationship Id="rId100" Type="http://schemas.openxmlformats.org/officeDocument/2006/relationships/hyperlink" Target="https://vk.ru/public217120405" TargetMode="External"/><Relationship Id="rId105" Type="http://schemas.openxmlformats.org/officeDocument/2006/relationships/hyperlink" Target="https://vk.com/kdc_drevlanka" TargetMode="External"/><Relationship Id="rId8" Type="http://schemas.openxmlformats.org/officeDocument/2006/relationships/hyperlink" Target="https://petrozavodsk-mo.ru/news/1780" TargetMode="External"/><Relationship Id="rId51" Type="http://schemas.openxmlformats.org/officeDocument/2006/relationships/hyperlink" Target="http://www.shkolaiskusstv.ru/o-nas/novosti/kontcert-mai-vesna-pobeda-2026/" TargetMode="External"/><Relationship Id="rId72" Type="http://schemas.openxmlformats.org/officeDocument/2006/relationships/hyperlink" Target="https://biblioteka.ptz.ru/news/v_gostyah_u_skazki_na_klyuchevoi" TargetMode="External"/><Relationship Id="rId93" Type="http://schemas.openxmlformats.org/officeDocument/2006/relationships/hyperlink" Target="https://biblioteka.ptz.ru/news/chitaem_pushkina" TargetMode="External"/><Relationship Id="rId98" Type="http://schemas.openxmlformats.org/officeDocument/2006/relationships/hyperlink" Target="https://vk.ru/public217120405" TargetMode="External"/><Relationship Id="rId3" Type="http://schemas.openxmlformats.org/officeDocument/2006/relationships/hyperlink" Target="https://petrozavodsk-mo.ru/news/1739" TargetMode="External"/><Relationship Id="rId25" Type="http://schemas.openxmlformats.org/officeDocument/2006/relationships/hyperlink" Target="https://petrozavodsk-mo.ru/news/1899" TargetMode="External"/><Relationship Id="rId46" Type="http://schemas.openxmlformats.org/officeDocument/2006/relationships/hyperlink" Target="http://www.shkolaiskusstv.ru/o-nas/novosti/iunye-khraniteli-traditcii/" TargetMode="External"/><Relationship Id="rId67" Type="http://schemas.openxmlformats.org/officeDocument/2006/relationships/hyperlink" Target="https://kultura.ptz.ru/news/zhitelej-petrozavodska-priglashayut-na-meropriyatiya-letnih-chtenij"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vk.com/club195293328" TargetMode="External"/><Relationship Id="rId7" Type="http://schemas.openxmlformats.org/officeDocument/2006/relationships/hyperlink" Target="https://prionego.ru/index.php/komissii/sovet-po-delam-invalidov" TargetMode="External"/><Relationship Id="rId2" Type="http://schemas.openxmlformats.org/officeDocument/2006/relationships/hyperlink" Target="https://vk.com/club92453132" TargetMode="External"/><Relationship Id="rId1" Type="http://schemas.openxmlformats.org/officeDocument/2006/relationships/hyperlink" Target="mailto:medvedeva.prion@mail.ru,%2089004630098" TargetMode="External"/><Relationship Id="rId6" Type="http://schemas.openxmlformats.org/officeDocument/2006/relationships/hyperlink" Target="https://prionego.ru/komissii/sovet-upolnomochennykh-predstavitelej-vepsov" TargetMode="External"/><Relationship Id="rId5" Type="http://schemas.openxmlformats.org/officeDocument/2006/relationships/hyperlink" Target="http://prionego.ru/komissii/konsultativnyj-sovet-po-realizatsii-natsionalnoj-politiki" TargetMode="External"/><Relationship Id="rId4" Type="http://schemas.openxmlformats.org/officeDocument/2006/relationships/hyperlink" Target="https://vk.com/club15201937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vk.ru/elamakeskus?w=wall-48634186_20139" TargetMode="External"/><Relationship Id="rId2" Type="http://schemas.openxmlformats.org/officeDocument/2006/relationships/hyperlink" Target="https://vk.ru/elamakeskus?w=wall-48634186_19924" TargetMode="External"/><Relationship Id="rId1" Type="http://schemas.openxmlformats.org/officeDocument/2006/relationships/hyperlink" Target="mailto:rono.73@mail.ru" TargetMode="External"/><Relationship Id="rId4" Type="http://schemas.openxmlformats.org/officeDocument/2006/relationships/hyperlink" Target="https://vk.ru/elamakeskus?w=wall-48634186_20178" TargetMode="External"/></Relationships>
</file>

<file path=xl/worksheets/_rels/sheet19.xml.rels><?xml version="1.0" encoding="UTF-8" standalone="yes"?>
<Relationships xmlns="http://schemas.openxmlformats.org/package/2006/relationships"><Relationship Id="rId26" Type="http://schemas.openxmlformats.org/officeDocument/2006/relationships/hyperlink" Target="https://vk.ru/wall-217070298_3001" TargetMode="External"/><Relationship Id="rId21" Type="http://schemas.openxmlformats.org/officeDocument/2006/relationships/hyperlink" Target="https://vk.ru/wall-52433088_10237" TargetMode="External"/><Relationship Id="rId42" Type="http://schemas.openxmlformats.org/officeDocument/2006/relationships/hyperlink" Target="https://vk.ru/wall-15689656_8147" TargetMode="External"/><Relationship Id="rId47" Type="http://schemas.openxmlformats.org/officeDocument/2006/relationships/hyperlink" Target="https://vk.ru/wall-118215571_10657" TargetMode="External"/><Relationship Id="rId63" Type="http://schemas.openxmlformats.org/officeDocument/2006/relationships/hyperlink" Target="https://vk.ru/wall-127526677_47025" TargetMode="External"/><Relationship Id="rId68" Type="http://schemas.openxmlformats.org/officeDocument/2006/relationships/hyperlink" Target="https://vk.ru/wall-127526677_47077" TargetMode="External"/><Relationship Id="rId84" Type="http://schemas.openxmlformats.org/officeDocument/2006/relationships/hyperlink" Target="https://vk.ru/wall-217070298_3130" TargetMode="External"/><Relationship Id="rId89" Type="http://schemas.openxmlformats.org/officeDocument/2006/relationships/hyperlink" Target="https://vk.ru/wall-65037274_25664" TargetMode="External"/><Relationship Id="rId16" Type="http://schemas.openxmlformats.org/officeDocument/2006/relationships/hyperlink" Target="https://vk.ru/wall-127526677_46112" TargetMode="External"/><Relationship Id="rId11" Type="http://schemas.openxmlformats.org/officeDocument/2006/relationships/hyperlink" Target="https://vk.ru/wall-52433088_10114" TargetMode="External"/><Relationship Id="rId32" Type="http://schemas.openxmlformats.org/officeDocument/2006/relationships/hyperlink" Target="https://vk.ru/wall-52433088_10393" TargetMode="External"/><Relationship Id="rId37" Type="http://schemas.openxmlformats.org/officeDocument/2006/relationships/hyperlink" Target="https://vk.ru/wall-15689656_8143" TargetMode="External"/><Relationship Id="rId53" Type="http://schemas.openxmlformats.org/officeDocument/2006/relationships/hyperlink" Target="https://vk.ru/wall-127526677_46810" TargetMode="External"/><Relationship Id="rId58" Type="http://schemas.openxmlformats.org/officeDocument/2006/relationships/hyperlink" Target="https://vk.ru/wall-217070298_3080" TargetMode="External"/><Relationship Id="rId74" Type="http://schemas.openxmlformats.org/officeDocument/2006/relationships/hyperlink" Target="https://vk.ru/wall-15689656_8230" TargetMode="External"/><Relationship Id="rId79" Type="http://schemas.openxmlformats.org/officeDocument/2006/relationships/hyperlink" Target="https://vk.ru/wall-15689656_8234" TargetMode="External"/><Relationship Id="rId5" Type="http://schemas.openxmlformats.org/officeDocument/2006/relationships/hyperlink" Target="https://vk.ru/wall-118215571_10548" TargetMode="External"/><Relationship Id="rId90" Type="http://schemas.openxmlformats.org/officeDocument/2006/relationships/hyperlink" Target="https://vk.ru/wall-127526677_48028" TargetMode="External"/><Relationship Id="rId14" Type="http://schemas.openxmlformats.org/officeDocument/2006/relationships/hyperlink" Target="https://vk.ru/wall-118215571_10568" TargetMode="External"/><Relationship Id="rId22" Type="http://schemas.openxmlformats.org/officeDocument/2006/relationships/hyperlink" Target="https://vk.ru/wall-52433088_10246" TargetMode="External"/><Relationship Id="rId27" Type="http://schemas.openxmlformats.org/officeDocument/2006/relationships/hyperlink" Target="https://vk.ru/wall-118215571_10603" TargetMode="External"/><Relationship Id="rId30" Type="http://schemas.openxmlformats.org/officeDocument/2006/relationships/hyperlink" Target="https://vk.ru/wall-127526677_46352" TargetMode="External"/><Relationship Id="rId35" Type="http://schemas.openxmlformats.org/officeDocument/2006/relationships/hyperlink" Target="https://vk.ru/wall-52433088_10429" TargetMode="External"/><Relationship Id="rId43" Type="http://schemas.openxmlformats.org/officeDocument/2006/relationships/hyperlink" Target="https://vk.ru/wall-52433088_10479" TargetMode="External"/><Relationship Id="rId48" Type="http://schemas.openxmlformats.org/officeDocument/2006/relationships/hyperlink" Target="https://vk.ru/wall-52433088_10522" TargetMode="External"/><Relationship Id="rId56" Type="http://schemas.openxmlformats.org/officeDocument/2006/relationships/hyperlink" Target="https://vk.ru/wall-127526677_46875" TargetMode="External"/><Relationship Id="rId64" Type="http://schemas.openxmlformats.org/officeDocument/2006/relationships/hyperlink" Target="https://vk.ru/wall-52433088_10591" TargetMode="External"/><Relationship Id="rId69" Type="http://schemas.openxmlformats.org/officeDocument/2006/relationships/hyperlink" Target="https://vk.ru/wall-217070298_3091" TargetMode="External"/><Relationship Id="rId77" Type="http://schemas.openxmlformats.org/officeDocument/2006/relationships/hyperlink" Target="https://vk.ru/wall-52433088_10765" TargetMode="External"/><Relationship Id="rId8" Type="http://schemas.openxmlformats.org/officeDocument/2006/relationships/hyperlink" Target="https://vk.ru/wall-118215571_10553" TargetMode="External"/><Relationship Id="rId51" Type="http://schemas.openxmlformats.org/officeDocument/2006/relationships/hyperlink" Target="https://vk.ru/wall-127526677_46805" TargetMode="External"/><Relationship Id="rId72" Type="http://schemas.openxmlformats.org/officeDocument/2006/relationships/hyperlink" Target="https://vk.ru/wall-127526677_47244" TargetMode="External"/><Relationship Id="rId80" Type="http://schemas.openxmlformats.org/officeDocument/2006/relationships/hyperlink" Target="https://vk.ru/wall-127526677_47492" TargetMode="External"/><Relationship Id="rId85" Type="http://schemas.openxmlformats.org/officeDocument/2006/relationships/hyperlink" Target="https://vk.ru/wall-52433088_10840" TargetMode="External"/><Relationship Id="rId3" Type="http://schemas.openxmlformats.org/officeDocument/2006/relationships/hyperlink" Target="https://vk.ru/wall-217070298_3046" TargetMode="External"/><Relationship Id="rId12" Type="http://schemas.openxmlformats.org/officeDocument/2006/relationships/hyperlink" Target="https://vk.ru/wall-52433088_10120" TargetMode="External"/><Relationship Id="rId17" Type="http://schemas.openxmlformats.org/officeDocument/2006/relationships/hyperlink" Target="https://vk.ru/wall-15689656_8117" TargetMode="External"/><Relationship Id="rId25" Type="http://schemas.openxmlformats.org/officeDocument/2006/relationships/hyperlink" Target="https://vk.ru/wall-15689656_8128" TargetMode="External"/><Relationship Id="rId33" Type="http://schemas.openxmlformats.org/officeDocument/2006/relationships/hyperlink" Target="https://vk.ru/wall-127526677_46381" TargetMode="External"/><Relationship Id="rId38" Type="http://schemas.openxmlformats.org/officeDocument/2006/relationships/hyperlink" Target="https://vk.ru/wall-217070298_3037" TargetMode="External"/><Relationship Id="rId46" Type="http://schemas.openxmlformats.org/officeDocument/2006/relationships/hyperlink" Target="https://vk.ru/wall-127526677_46710" TargetMode="External"/><Relationship Id="rId59" Type="http://schemas.openxmlformats.org/officeDocument/2006/relationships/hyperlink" Target="https://vk.ru/wall-127526677_46950" TargetMode="External"/><Relationship Id="rId67" Type="http://schemas.openxmlformats.org/officeDocument/2006/relationships/hyperlink" Target="https://vk.ru/wall-15689656_8182" TargetMode="External"/><Relationship Id="rId20" Type="http://schemas.openxmlformats.org/officeDocument/2006/relationships/hyperlink" Target="https://vk.ru/wall-127526677_46191" TargetMode="External"/><Relationship Id="rId41" Type="http://schemas.openxmlformats.org/officeDocument/2006/relationships/hyperlink" Target="https://vk.ru/wall-52433088_10477" TargetMode="External"/><Relationship Id="rId54" Type="http://schemas.openxmlformats.org/officeDocument/2006/relationships/hyperlink" Target="https://vk.ru/wall-118215571_10664" TargetMode="External"/><Relationship Id="rId62" Type="http://schemas.openxmlformats.org/officeDocument/2006/relationships/hyperlink" Target="https://vk.ru/wall-217070298_3084" TargetMode="External"/><Relationship Id="rId70" Type="http://schemas.openxmlformats.org/officeDocument/2006/relationships/hyperlink" Target="https://vk.ru/wall-118215571_10734" TargetMode="External"/><Relationship Id="rId75" Type="http://schemas.openxmlformats.org/officeDocument/2006/relationships/hyperlink" Target="https://vk.ru/wall-52433088_10762" TargetMode="External"/><Relationship Id="rId83" Type="http://schemas.openxmlformats.org/officeDocument/2006/relationships/hyperlink" Target="https://vk.ru/wall-118215571_10798" TargetMode="External"/><Relationship Id="rId88" Type="http://schemas.openxmlformats.org/officeDocument/2006/relationships/hyperlink" Target="https://vk.ru/wall-127526677_47805" TargetMode="External"/><Relationship Id="rId1" Type="http://schemas.openxmlformats.org/officeDocument/2006/relationships/hyperlink" Target="https://vk.ru/wall-15689656_8098" TargetMode="External"/><Relationship Id="rId6" Type="http://schemas.openxmlformats.org/officeDocument/2006/relationships/hyperlink" Target="https://vk.ru/wall-217070298_2910" TargetMode="External"/><Relationship Id="rId15" Type="http://schemas.openxmlformats.org/officeDocument/2006/relationships/hyperlink" Target="https://vk.ru/wall-52433088_10117" TargetMode="External"/><Relationship Id="rId23" Type="http://schemas.openxmlformats.org/officeDocument/2006/relationships/hyperlink" Target="https://vk.ru/wall-217070298_2958" TargetMode="External"/><Relationship Id="rId28" Type="http://schemas.openxmlformats.org/officeDocument/2006/relationships/hyperlink" Target="https://vk.ru/wall-52433088_10340" TargetMode="External"/><Relationship Id="rId36" Type="http://schemas.openxmlformats.org/officeDocument/2006/relationships/hyperlink" Target="https://vk.ru/wall-216960415_896" TargetMode="External"/><Relationship Id="rId49" Type="http://schemas.openxmlformats.org/officeDocument/2006/relationships/hyperlink" Target="https://vk.ru/wall-118215571_10662" TargetMode="External"/><Relationship Id="rId57" Type="http://schemas.openxmlformats.org/officeDocument/2006/relationships/hyperlink" Target="https://vk.ru/wall-127526677_46935" TargetMode="External"/><Relationship Id="rId10" Type="http://schemas.openxmlformats.org/officeDocument/2006/relationships/hyperlink" Target="https://vk.ru/wall-118215571_10559" TargetMode="External"/><Relationship Id="rId31" Type="http://schemas.openxmlformats.org/officeDocument/2006/relationships/hyperlink" Target="https://vk.ru/wall-52433088_10400" TargetMode="External"/><Relationship Id="rId44" Type="http://schemas.openxmlformats.org/officeDocument/2006/relationships/hyperlink" Target="https://vk.ru/wall-118215571_10644" TargetMode="External"/><Relationship Id="rId52" Type="http://schemas.openxmlformats.org/officeDocument/2006/relationships/hyperlink" Target="https://vk.ru/wall-127526677_46808" TargetMode="External"/><Relationship Id="rId60" Type="http://schemas.openxmlformats.org/officeDocument/2006/relationships/hyperlink" Target="https://vk.ru/wall-127526677_46989" TargetMode="External"/><Relationship Id="rId65" Type="http://schemas.openxmlformats.org/officeDocument/2006/relationships/hyperlink" Target="https://vk.ru/wall-118215571_10702" TargetMode="External"/><Relationship Id="rId73" Type="http://schemas.openxmlformats.org/officeDocument/2006/relationships/hyperlink" Target="https://vk.ru/wall-52433088_10708" TargetMode="External"/><Relationship Id="rId78" Type="http://schemas.openxmlformats.org/officeDocument/2006/relationships/hyperlink" Target="https://vk.ru/wall-127526677_47407" TargetMode="External"/><Relationship Id="rId81" Type="http://schemas.openxmlformats.org/officeDocument/2006/relationships/hyperlink" Target="https://vk.ru/wall-229814321_111" TargetMode="External"/><Relationship Id="rId86" Type="http://schemas.openxmlformats.org/officeDocument/2006/relationships/hyperlink" Target="https://vk.ru/wall-52433088_10844" TargetMode="External"/><Relationship Id="rId4" Type="http://schemas.openxmlformats.org/officeDocument/2006/relationships/hyperlink" Target="https://vk.ru/wall-52433088_10075" TargetMode="External"/><Relationship Id="rId9" Type="http://schemas.openxmlformats.org/officeDocument/2006/relationships/hyperlink" Target="https://vk.ru/wall-15689656_8097" TargetMode="External"/><Relationship Id="rId13" Type="http://schemas.openxmlformats.org/officeDocument/2006/relationships/hyperlink" Target="https://vk.ru/wall-52433088_10122" TargetMode="External"/><Relationship Id="rId18" Type="http://schemas.openxmlformats.org/officeDocument/2006/relationships/hyperlink" Target="https://vk.ru/wall-52433088_10174" TargetMode="External"/><Relationship Id="rId39" Type="http://schemas.openxmlformats.org/officeDocument/2006/relationships/hyperlink" Target="https://vk.ru/wall-217070298_3039" TargetMode="External"/><Relationship Id="rId34" Type="http://schemas.openxmlformats.org/officeDocument/2006/relationships/hyperlink" Target="https://vk.ru/wall-127526677_46428" TargetMode="External"/><Relationship Id="rId50" Type="http://schemas.openxmlformats.org/officeDocument/2006/relationships/hyperlink" Target="https://vk.ru/wall-217070298_3060" TargetMode="External"/><Relationship Id="rId55" Type="http://schemas.openxmlformats.org/officeDocument/2006/relationships/hyperlink" Target="https://vk.ru/wall-118215571_10676" TargetMode="External"/><Relationship Id="rId76" Type="http://schemas.openxmlformats.org/officeDocument/2006/relationships/hyperlink" Target="https://vk.ru/wall-127526677_47336" TargetMode="External"/><Relationship Id="rId7" Type="http://schemas.openxmlformats.org/officeDocument/2006/relationships/hyperlink" Target="https://vk.ru/wall-217070298_2980" TargetMode="External"/><Relationship Id="rId71" Type="http://schemas.openxmlformats.org/officeDocument/2006/relationships/hyperlink" Target="https://vk.ru/wall-216960415_929" TargetMode="External"/><Relationship Id="rId2" Type="http://schemas.openxmlformats.org/officeDocument/2006/relationships/hyperlink" Target="https://vk.ru/wall-217070298_2897" TargetMode="External"/><Relationship Id="rId29" Type="http://schemas.openxmlformats.org/officeDocument/2006/relationships/hyperlink" Target="https://vk.ru/wall-52433088_10362" TargetMode="External"/><Relationship Id="rId24" Type="http://schemas.openxmlformats.org/officeDocument/2006/relationships/hyperlink" Target="https://vk.ru/wall-52433088_10313" TargetMode="External"/><Relationship Id="rId40" Type="http://schemas.openxmlformats.org/officeDocument/2006/relationships/hyperlink" Target="https://vk.ru/wall-127526677_46594" TargetMode="External"/><Relationship Id="rId45" Type="http://schemas.openxmlformats.org/officeDocument/2006/relationships/hyperlink" Target="https://vk.ru/wall-52433088_10486" TargetMode="External"/><Relationship Id="rId66" Type="http://schemas.openxmlformats.org/officeDocument/2006/relationships/hyperlink" Target="https://vk.ru/wall-127526677_47036" TargetMode="External"/><Relationship Id="rId87" Type="http://schemas.openxmlformats.org/officeDocument/2006/relationships/hyperlink" Target="https://vk.ru/wall-65037274_25620" TargetMode="External"/><Relationship Id="rId61" Type="http://schemas.openxmlformats.org/officeDocument/2006/relationships/hyperlink" Target="https://vk.ru/wall-217070298_3077" TargetMode="External"/><Relationship Id="rId82" Type="http://schemas.openxmlformats.org/officeDocument/2006/relationships/hyperlink" Target="https://vk.ru/wall-52433088_10827" TargetMode="External"/><Relationship Id="rId19" Type="http://schemas.openxmlformats.org/officeDocument/2006/relationships/hyperlink" Target="https://vk.ru/wall-118215571_105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48576"/>
  <sheetViews>
    <sheetView zoomScale="50" zoomScaleNormal="50" workbookViewId="0"/>
  </sheetViews>
  <sheetFormatPr defaultColWidth="13.42578125" defaultRowHeight="14.25" customHeight="1"/>
  <cols>
    <col min="1" max="1" width="18" customWidth="1"/>
    <col min="2" max="2" width="15.28515625" customWidth="1"/>
    <col min="3" max="3" width="16" customWidth="1"/>
    <col min="4" max="4" width="20.85546875" customWidth="1"/>
    <col min="5" max="5" width="15.85546875" customWidth="1"/>
    <col min="6" max="6" width="14.5703125" customWidth="1"/>
  </cols>
  <sheetData>
    <row r="1" spans="1:33" s="17" customFormat="1" ht="134.65" customHeight="1">
      <c r="A1" s="14" t="s">
        <v>0</v>
      </c>
      <c r="B1" s="14"/>
      <c r="C1" s="14"/>
      <c r="D1" s="14"/>
      <c r="E1" s="14" t="s">
        <v>1</v>
      </c>
      <c r="F1" s="14"/>
      <c r="G1" s="14"/>
      <c r="H1" s="14" t="s">
        <v>2</v>
      </c>
      <c r="I1" s="14"/>
      <c r="J1" s="14"/>
      <c r="K1" s="14" t="s">
        <v>3</v>
      </c>
      <c r="L1" s="14"/>
      <c r="M1" s="14" t="s">
        <v>4</v>
      </c>
      <c r="N1" s="14"/>
      <c r="O1" s="14" t="s">
        <v>5</v>
      </c>
      <c r="P1" s="14"/>
      <c r="Q1" s="14" t="s">
        <v>6</v>
      </c>
      <c r="R1" s="14"/>
      <c r="S1" s="14" t="s">
        <v>7</v>
      </c>
      <c r="T1" s="14"/>
      <c r="U1" s="15" t="s">
        <v>8</v>
      </c>
      <c r="V1" s="15" t="s">
        <v>9</v>
      </c>
      <c r="W1" s="15" t="s">
        <v>10</v>
      </c>
      <c r="X1" s="14" t="s">
        <v>11</v>
      </c>
      <c r="Y1" s="14"/>
      <c r="Z1" s="14"/>
      <c r="AA1" s="14" t="s">
        <v>12</v>
      </c>
      <c r="AB1" s="14"/>
      <c r="AC1" s="14"/>
      <c r="AD1" s="16" t="s">
        <v>13</v>
      </c>
      <c r="AE1" s="13"/>
      <c r="AF1" s="13"/>
      <c r="AG1" s="13"/>
    </row>
    <row r="2" spans="1:33" ht="15.75">
      <c r="A2" s="12" t="s">
        <v>14</v>
      </c>
      <c r="B2" s="12"/>
      <c r="C2" s="12"/>
      <c r="D2" s="12"/>
      <c r="E2" s="18">
        <v>74.5</v>
      </c>
      <c r="F2" s="19">
        <v>14.14556962</v>
      </c>
      <c r="G2" s="20">
        <v>14.15</v>
      </c>
      <c r="H2" s="21">
        <v>82</v>
      </c>
      <c r="I2" s="19">
        <v>15</v>
      </c>
      <c r="J2" s="20">
        <v>15</v>
      </c>
      <c r="K2" s="21">
        <f>303+259</f>
        <v>562</v>
      </c>
      <c r="L2" s="20">
        <f>K2/665*5</f>
        <v>4.2255639097744364</v>
      </c>
      <c r="M2" s="21">
        <f>20911+18701</f>
        <v>39612</v>
      </c>
      <c r="N2" s="20">
        <f>M2/214267*5</f>
        <v>0.92436072750353537</v>
      </c>
      <c r="O2" s="22">
        <f>M2/22030*100</f>
        <v>179.80935088515659</v>
      </c>
      <c r="P2" s="20">
        <f>O2/349.97*15</f>
        <v>7.7067756187025998</v>
      </c>
      <c r="Q2" s="21">
        <f>4+8</f>
        <v>12</v>
      </c>
      <c r="R2" s="23">
        <f>Q2/304*5</f>
        <v>0.19736842105263158</v>
      </c>
      <c r="S2" s="24">
        <v>7</v>
      </c>
      <c r="T2" s="25">
        <f>S2/22*5</f>
        <v>1.5909090909090908</v>
      </c>
      <c r="U2" s="26">
        <v>3</v>
      </c>
      <c r="V2" s="26">
        <v>2</v>
      </c>
      <c r="W2" s="26">
        <v>2</v>
      </c>
      <c r="X2" s="18">
        <v>37.5</v>
      </c>
      <c r="Y2" s="19">
        <f>X2/22*12</f>
        <v>20.454545454545453</v>
      </c>
      <c r="Z2" s="27">
        <f>IF(X2&gt;=22,12,Y2)</f>
        <v>12</v>
      </c>
      <c r="AA2" s="22">
        <v>0</v>
      </c>
      <c r="AB2" s="19">
        <f>AA2*15*12</f>
        <v>0</v>
      </c>
      <c r="AC2" s="20">
        <f>IF(AA2&gt;=15,12,AB2)</f>
        <v>0</v>
      </c>
      <c r="AD2" s="28">
        <f>G2+J2+L2+N2+P2+R2+T2+U2+V2+W2+Z2+AC2</f>
        <v>62.794977767942292</v>
      </c>
    </row>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sheetProtection password="CC2B" sheet="1" objects="1" scenarios="1"/>
  <mergeCells count="12">
    <mergeCell ref="AE1:AG1"/>
    <mergeCell ref="A2:D2"/>
    <mergeCell ref="O1:P1"/>
    <mergeCell ref="Q1:R1"/>
    <mergeCell ref="S1:T1"/>
    <mergeCell ref="X1:Z1"/>
    <mergeCell ref="AA1:AC1"/>
    <mergeCell ref="A1:D1"/>
    <mergeCell ref="E1:G1"/>
    <mergeCell ref="H1:J1"/>
    <mergeCell ref="K1:L1"/>
    <mergeCell ref="M1:N1"/>
  </mergeCells>
  <pageMargins left="0.74791666666666701" right="0.74791666666666701" top="0.98402777777777795" bottom="0.9840277777777779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48576"/>
  <sheetViews>
    <sheetView zoomScale="50" zoomScaleNormal="50" workbookViewId="0"/>
  </sheetViews>
  <sheetFormatPr defaultColWidth="13.42578125" defaultRowHeight="14.25" customHeight="1"/>
  <cols>
    <col min="4" max="4" width="27.5703125" customWidth="1"/>
  </cols>
  <sheetData>
    <row r="1" spans="1:22" s="17" customFormat="1" ht="110.85" customHeight="1">
      <c r="A1" s="11" t="s">
        <v>0</v>
      </c>
      <c r="B1" s="11"/>
      <c r="C1" s="11"/>
      <c r="D1" s="11"/>
      <c r="E1" s="10" t="s">
        <v>15</v>
      </c>
      <c r="F1" s="10"/>
      <c r="G1" s="10" t="s">
        <v>16</v>
      </c>
      <c r="H1" s="10"/>
      <c r="I1" s="10" t="s">
        <v>17</v>
      </c>
      <c r="J1" s="10"/>
      <c r="K1" s="10" t="s">
        <v>18</v>
      </c>
      <c r="L1" s="10"/>
      <c r="M1" s="10" t="s">
        <v>19</v>
      </c>
      <c r="N1" s="10"/>
      <c r="O1" s="10" t="s">
        <v>20</v>
      </c>
      <c r="P1" s="10"/>
      <c r="Q1" s="10" t="s">
        <v>21</v>
      </c>
      <c r="R1" s="10"/>
      <c r="S1" s="10" t="s">
        <v>22</v>
      </c>
      <c r="T1" s="10"/>
      <c r="U1" s="10" t="s">
        <v>23</v>
      </c>
      <c r="V1" s="10"/>
    </row>
    <row r="2" spans="1:22" ht="15">
      <c r="A2" s="12" t="s">
        <v>14</v>
      </c>
      <c r="B2" s="12"/>
      <c r="C2" s="12"/>
      <c r="D2" s="12"/>
      <c r="E2" s="21">
        <v>62</v>
      </c>
      <c r="F2" s="21">
        <v>4467</v>
      </c>
      <c r="G2" s="21">
        <v>24</v>
      </c>
      <c r="H2" s="21">
        <v>1251</v>
      </c>
      <c r="I2" s="21">
        <v>16</v>
      </c>
      <c r="J2" s="21">
        <v>1169</v>
      </c>
      <c r="K2" s="21">
        <v>126</v>
      </c>
      <c r="L2" s="21">
        <v>9424</v>
      </c>
      <c r="M2" s="21">
        <v>16</v>
      </c>
      <c r="N2" s="21">
        <v>677</v>
      </c>
      <c r="O2" s="21">
        <v>0</v>
      </c>
      <c r="P2" s="21">
        <v>0</v>
      </c>
      <c r="Q2" s="21">
        <v>9</v>
      </c>
      <c r="R2" s="21">
        <v>250</v>
      </c>
      <c r="S2" s="21">
        <v>6</v>
      </c>
      <c r="T2" s="21">
        <v>1463</v>
      </c>
      <c r="U2" s="21">
        <f>E2+G2+I2+K2+M2+O2+Q2+S2</f>
        <v>259</v>
      </c>
      <c r="V2" s="21">
        <f>F2+H2+J2+L2+N2+P2+R2+T2</f>
        <v>18701</v>
      </c>
    </row>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sheetProtection password="CC2B" sheet="1" objects="1" scenarios="1"/>
  <mergeCells count="11">
    <mergeCell ref="A2:D2"/>
    <mergeCell ref="M1:N1"/>
    <mergeCell ref="O1:P1"/>
    <mergeCell ref="Q1:R1"/>
    <mergeCell ref="S1:T1"/>
    <mergeCell ref="U1:V1"/>
    <mergeCell ref="A1:D1"/>
    <mergeCell ref="E1:F1"/>
    <mergeCell ref="G1:H1"/>
    <mergeCell ref="I1:J1"/>
    <mergeCell ref="K1:L1"/>
  </mergeCells>
  <pageMargins left="0.74791666666666701" right="0.74791666666666701" top="0.98402777777777795" bottom="0.9840277777777779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58"/>
  <sheetViews>
    <sheetView topLeftCell="A3" zoomScale="50" zoomScaleNormal="50" workbookViewId="0">
      <selection activeCell="D193" sqref="D193"/>
    </sheetView>
  </sheetViews>
  <sheetFormatPr defaultColWidth="11.5703125" defaultRowHeight="12.75" customHeight="1"/>
  <cols>
    <col min="1" max="1" width="58.28515625" style="29" customWidth="1"/>
    <col min="2" max="2" width="31.42578125" style="29" customWidth="1"/>
    <col min="3" max="3" width="57.5703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49" style="29" customWidth="1"/>
    <col min="10" max="10" width="52.85546875" style="29" customWidth="1"/>
  </cols>
  <sheetData>
    <row r="1" spans="1:26" ht="71.650000000000006" customHeight="1">
      <c r="A1" s="30" t="s">
        <v>24</v>
      </c>
      <c r="B1" s="9">
        <v>12135</v>
      </c>
      <c r="C1" s="9"/>
      <c r="D1" s="9"/>
      <c r="E1" s="9"/>
      <c r="F1" s="9"/>
    </row>
    <row r="2" spans="1:26">
      <c r="A2" s="31"/>
      <c r="B2" s="31"/>
      <c r="C2" s="31"/>
      <c r="D2" s="31"/>
      <c r="E2" s="31"/>
      <c r="F2" s="31"/>
    </row>
    <row r="3" spans="1:26" ht="79.5" customHeight="1">
      <c r="A3" s="30" t="s">
        <v>25</v>
      </c>
      <c r="B3" s="8" t="s">
        <v>26</v>
      </c>
      <c r="C3" s="8"/>
      <c r="D3" s="8"/>
      <c r="E3" s="8"/>
      <c r="F3" s="8"/>
    </row>
    <row r="4" spans="1:26">
      <c r="A4" s="32"/>
      <c r="B4" s="7"/>
      <c r="C4" s="7"/>
      <c r="D4" s="7"/>
      <c r="E4" s="7"/>
      <c r="F4" s="7"/>
      <c r="K4" s="29"/>
      <c r="L4" s="29"/>
      <c r="M4" s="29"/>
      <c r="N4" s="29"/>
      <c r="O4" s="29"/>
      <c r="P4" s="29"/>
      <c r="Q4" s="29"/>
      <c r="R4" s="29"/>
      <c r="S4" s="29"/>
      <c r="T4" s="29"/>
      <c r="U4" s="29"/>
      <c r="V4" s="29"/>
      <c r="W4" s="29"/>
      <c r="X4" s="29"/>
      <c r="Y4" s="29"/>
      <c r="Z4" s="29"/>
    </row>
    <row r="5" spans="1:26" ht="12.75" customHeight="1">
      <c r="A5" s="6" t="s">
        <v>27</v>
      </c>
      <c r="B5" s="6"/>
      <c r="C5" s="6"/>
      <c r="D5" s="6"/>
      <c r="E5" s="6"/>
      <c r="F5" s="6"/>
    </row>
    <row r="6" spans="1:26" ht="38.25">
      <c r="A6" s="30" t="s">
        <v>28</v>
      </c>
      <c r="B6" s="30" t="s">
        <v>29</v>
      </c>
      <c r="C6" s="30" t="s">
        <v>30</v>
      </c>
      <c r="D6" s="30" t="s">
        <v>31</v>
      </c>
      <c r="E6" s="30" t="s">
        <v>32</v>
      </c>
      <c r="F6" s="30" t="s">
        <v>33</v>
      </c>
    </row>
    <row r="7" spans="1:26" ht="51">
      <c r="A7" s="34" t="s">
        <v>34</v>
      </c>
      <c r="B7" s="34" t="s">
        <v>35</v>
      </c>
      <c r="C7" s="34" t="s">
        <v>36</v>
      </c>
      <c r="D7" s="34">
        <v>60</v>
      </c>
      <c r="E7" s="34"/>
      <c r="F7" s="34"/>
    </row>
    <row r="8" spans="1:26" ht="63.75">
      <c r="A8" s="34" t="s">
        <v>37</v>
      </c>
      <c r="B8" s="34" t="s">
        <v>38</v>
      </c>
      <c r="C8" s="34" t="s">
        <v>39</v>
      </c>
      <c r="D8" s="34">
        <v>18</v>
      </c>
      <c r="E8" s="34"/>
      <c r="F8" s="34"/>
    </row>
    <row r="9" spans="1:26" ht="38.25">
      <c r="A9" s="34" t="s">
        <v>40</v>
      </c>
      <c r="B9" s="34" t="s">
        <v>41</v>
      </c>
      <c r="C9" s="34" t="s">
        <v>42</v>
      </c>
      <c r="D9" s="34">
        <v>11</v>
      </c>
      <c r="E9" s="34"/>
      <c r="F9" s="34"/>
    </row>
    <row r="10" spans="1:26" ht="25.5">
      <c r="A10" s="34" t="s">
        <v>43</v>
      </c>
      <c r="B10" s="34" t="s">
        <v>44</v>
      </c>
      <c r="C10" s="34" t="s">
        <v>45</v>
      </c>
      <c r="D10" s="34">
        <v>30</v>
      </c>
      <c r="E10" s="34"/>
      <c r="F10" s="34"/>
    </row>
    <row r="11" spans="1:26" ht="25.5">
      <c r="A11" s="34" t="s">
        <v>46</v>
      </c>
      <c r="B11" s="34" t="s">
        <v>47</v>
      </c>
      <c r="C11" s="34" t="s">
        <v>48</v>
      </c>
      <c r="D11" s="34">
        <v>10</v>
      </c>
      <c r="E11" s="34"/>
      <c r="F11" s="34"/>
    </row>
    <row r="12" spans="1:26" ht="51">
      <c r="A12" s="34" t="s">
        <v>49</v>
      </c>
      <c r="B12" s="34" t="s">
        <v>41</v>
      </c>
      <c r="C12" s="34" t="s">
        <v>50</v>
      </c>
      <c r="D12" s="34">
        <v>2</v>
      </c>
      <c r="E12" s="34"/>
      <c r="F12" s="34"/>
    </row>
    <row r="13" spans="1:26" ht="51">
      <c r="A13" s="34" t="s">
        <v>51</v>
      </c>
      <c r="B13" s="34" t="s">
        <v>35</v>
      </c>
      <c r="C13" s="34" t="s">
        <v>36</v>
      </c>
      <c r="D13" s="34">
        <v>15</v>
      </c>
      <c r="E13" s="34"/>
      <c r="F13" s="34"/>
    </row>
    <row r="14" spans="1:26" ht="51">
      <c r="A14" s="34" t="s">
        <v>52</v>
      </c>
      <c r="B14" s="34" t="s">
        <v>38</v>
      </c>
      <c r="C14" s="34" t="s">
        <v>42</v>
      </c>
      <c r="D14" s="34">
        <v>3</v>
      </c>
      <c r="E14" s="34"/>
      <c r="F14" s="34"/>
    </row>
    <row r="15" spans="1:26" ht="51">
      <c r="A15" s="34" t="s">
        <v>53</v>
      </c>
      <c r="B15" s="34" t="s">
        <v>41</v>
      </c>
      <c r="C15" s="34" t="s">
        <v>54</v>
      </c>
      <c r="D15" s="34">
        <v>9</v>
      </c>
      <c r="E15" s="34"/>
      <c r="F15" s="34"/>
    </row>
    <row r="16" spans="1:26" ht="51">
      <c r="A16" s="34" t="s">
        <v>55</v>
      </c>
      <c r="B16" s="34" t="s">
        <v>41</v>
      </c>
      <c r="C16" s="34" t="s">
        <v>42</v>
      </c>
      <c r="D16" s="34">
        <v>4</v>
      </c>
      <c r="E16" s="34"/>
      <c r="F16" s="34"/>
    </row>
    <row r="17" spans="1:7" ht="51">
      <c r="A17" s="34" t="s">
        <v>56</v>
      </c>
      <c r="B17" s="34" t="s">
        <v>41</v>
      </c>
      <c r="C17" s="34" t="s">
        <v>42</v>
      </c>
      <c r="D17" s="34">
        <v>5</v>
      </c>
      <c r="E17" s="34"/>
      <c r="F17" s="34"/>
    </row>
    <row r="18" spans="1:7" ht="51">
      <c r="A18" s="34" t="s">
        <v>57</v>
      </c>
      <c r="B18" s="34" t="s">
        <v>41</v>
      </c>
      <c r="C18" s="34" t="s">
        <v>58</v>
      </c>
      <c r="D18" s="34">
        <v>3</v>
      </c>
      <c r="E18" s="34"/>
      <c r="F18" s="34"/>
    </row>
    <row r="19" spans="1:7" ht="51">
      <c r="A19" s="34" t="s">
        <v>59</v>
      </c>
      <c r="B19" s="34" t="s">
        <v>35</v>
      </c>
      <c r="C19" s="34" t="s">
        <v>42</v>
      </c>
      <c r="D19" s="34">
        <v>7</v>
      </c>
      <c r="E19" s="34"/>
      <c r="F19" s="34"/>
    </row>
    <row r="20" spans="1:7" ht="51">
      <c r="A20" s="34" t="s">
        <v>60</v>
      </c>
      <c r="B20" s="34" t="s">
        <v>38</v>
      </c>
      <c r="C20" s="34" t="s">
        <v>61</v>
      </c>
      <c r="D20" s="34">
        <v>9</v>
      </c>
      <c r="E20" s="34"/>
      <c r="F20" s="34"/>
    </row>
    <row r="23" spans="1:7" ht="38.25">
      <c r="A23" s="30" t="s">
        <v>62</v>
      </c>
      <c r="B23" s="8" t="s">
        <v>26</v>
      </c>
      <c r="C23" s="8"/>
      <c r="D23" s="8"/>
      <c r="E23" s="8"/>
      <c r="F23" s="8"/>
    </row>
    <row r="24" spans="1:7" ht="13.9" customHeight="1">
      <c r="A24" s="5" t="s">
        <v>27</v>
      </c>
      <c r="B24" s="5"/>
      <c r="C24" s="5"/>
      <c r="D24" s="5"/>
      <c r="E24" s="5"/>
      <c r="F24" s="5"/>
      <c r="G24" s="35"/>
    </row>
    <row r="25" spans="1:7" ht="38.25">
      <c r="A25" s="30" t="s">
        <v>63</v>
      </c>
      <c r="B25" s="30" t="s">
        <v>64</v>
      </c>
      <c r="C25" s="30" t="s">
        <v>30</v>
      </c>
      <c r="D25" s="30" t="s">
        <v>65</v>
      </c>
      <c r="E25" s="30" t="s">
        <v>66</v>
      </c>
      <c r="F25" s="30" t="s">
        <v>67</v>
      </c>
      <c r="G25" s="30" t="s">
        <v>68</v>
      </c>
    </row>
    <row r="26" spans="1:7">
      <c r="A26" s="36" t="s">
        <v>69</v>
      </c>
      <c r="B26" s="36"/>
      <c r="C26" s="36"/>
      <c r="D26" s="36"/>
      <c r="E26" s="36"/>
      <c r="F26" s="36"/>
      <c r="G26" s="36"/>
    </row>
    <row r="27" spans="1:7">
      <c r="A27" s="36" t="s">
        <v>70</v>
      </c>
      <c r="B27" s="36"/>
      <c r="C27" s="36"/>
      <c r="D27" s="36"/>
      <c r="E27" s="36"/>
      <c r="F27" s="36"/>
      <c r="G27" s="36"/>
    </row>
    <row r="28" spans="1:7">
      <c r="A28" s="36" t="s">
        <v>71</v>
      </c>
      <c r="B28" s="36"/>
      <c r="C28" s="36"/>
      <c r="D28" s="36"/>
      <c r="E28" s="36"/>
      <c r="F28" s="36"/>
      <c r="G28" s="36"/>
    </row>
    <row r="29" spans="1:7">
      <c r="A29" s="36"/>
      <c r="B29" s="36"/>
      <c r="C29" s="36"/>
      <c r="D29" s="36"/>
      <c r="E29" s="36"/>
      <c r="F29" s="36"/>
      <c r="G29" s="36"/>
    </row>
    <row r="30" spans="1:7">
      <c r="A30" s="31"/>
      <c r="B30" s="31"/>
      <c r="C30" s="31"/>
      <c r="D30" s="31"/>
      <c r="E30" s="31"/>
      <c r="F30" s="31"/>
      <c r="G30" s="31"/>
    </row>
    <row r="31" spans="1:7" ht="76.5">
      <c r="A31" s="30" t="s">
        <v>72</v>
      </c>
      <c r="B31" s="8" t="s">
        <v>26</v>
      </c>
      <c r="C31" s="8"/>
      <c r="D31" s="8"/>
      <c r="E31" s="8"/>
      <c r="F31" s="31"/>
      <c r="G31" s="31"/>
    </row>
    <row r="32" spans="1:7" ht="12.75" customHeight="1">
      <c r="A32" s="4" t="s">
        <v>27</v>
      </c>
      <c r="B32" s="4"/>
      <c r="C32" s="4"/>
      <c r="D32" s="4"/>
      <c r="E32" s="4"/>
      <c r="F32" s="31"/>
      <c r="G32" s="31"/>
    </row>
    <row r="33" spans="1:7" ht="25.5">
      <c r="A33" s="30" t="s">
        <v>73</v>
      </c>
      <c r="B33" s="30" t="s">
        <v>74</v>
      </c>
      <c r="C33" s="30" t="s">
        <v>30</v>
      </c>
      <c r="D33" s="30" t="s">
        <v>75</v>
      </c>
      <c r="E33" s="30" t="s">
        <v>76</v>
      </c>
      <c r="F33" s="31"/>
      <c r="G33" s="31"/>
    </row>
    <row r="34" spans="1:7">
      <c r="A34" s="36" t="s">
        <v>69</v>
      </c>
      <c r="B34" s="36"/>
      <c r="C34" s="36"/>
      <c r="D34" s="36"/>
      <c r="E34" s="36"/>
      <c r="F34" s="31"/>
      <c r="G34" s="31"/>
    </row>
    <row r="35" spans="1:7">
      <c r="A35" s="36" t="s">
        <v>70</v>
      </c>
      <c r="B35" s="36"/>
      <c r="C35" s="36"/>
      <c r="D35" s="36"/>
      <c r="E35" s="36"/>
      <c r="F35" s="31"/>
      <c r="G35" s="31"/>
    </row>
    <row r="36" spans="1:7">
      <c r="A36" s="36" t="s">
        <v>71</v>
      </c>
      <c r="B36" s="36"/>
      <c r="C36" s="36"/>
      <c r="D36" s="36"/>
      <c r="E36" s="36"/>
      <c r="F36" s="31"/>
      <c r="G36" s="31"/>
    </row>
    <row r="37" spans="1:7">
      <c r="A37" s="36"/>
      <c r="B37" s="36"/>
      <c r="C37" s="36"/>
      <c r="D37" s="36"/>
      <c r="E37" s="36"/>
      <c r="F37" s="31"/>
      <c r="G37" s="31"/>
    </row>
    <row r="38" spans="1:7">
      <c r="A38" s="31"/>
      <c r="B38" s="31"/>
      <c r="C38" s="31"/>
      <c r="D38" s="31"/>
      <c r="E38" s="31"/>
      <c r="F38" s="31"/>
      <c r="G38" s="31"/>
    </row>
    <row r="39" spans="1:7" ht="51">
      <c r="A39" s="30" t="s">
        <v>77</v>
      </c>
      <c r="B39" s="8" t="s">
        <v>26</v>
      </c>
      <c r="C39" s="8"/>
      <c r="D39" s="8"/>
      <c r="E39" s="8"/>
      <c r="F39" s="31"/>
      <c r="G39" s="31"/>
    </row>
    <row r="40" spans="1:7" ht="12.75" customHeight="1">
      <c r="A40" s="3" t="s">
        <v>27</v>
      </c>
      <c r="B40" s="3"/>
      <c r="C40" s="3"/>
      <c r="D40" s="3"/>
      <c r="E40" s="3"/>
      <c r="F40" s="31"/>
      <c r="G40" s="31"/>
    </row>
    <row r="41" spans="1:7" ht="38.25">
      <c r="A41" s="30" t="s">
        <v>78</v>
      </c>
      <c r="B41" s="30" t="s">
        <v>79</v>
      </c>
      <c r="C41" s="30" t="s">
        <v>80</v>
      </c>
      <c r="D41" s="30" t="s">
        <v>81</v>
      </c>
      <c r="E41" s="30" t="s">
        <v>82</v>
      </c>
      <c r="F41" s="31"/>
      <c r="G41" s="31"/>
    </row>
    <row r="42" spans="1:7">
      <c r="A42" s="36" t="s">
        <v>69</v>
      </c>
      <c r="B42" s="36"/>
      <c r="C42" s="36"/>
      <c r="D42" s="36"/>
      <c r="E42" s="36"/>
      <c r="F42" s="31"/>
      <c r="G42" s="31"/>
    </row>
    <row r="43" spans="1:7">
      <c r="A43" s="36" t="s">
        <v>70</v>
      </c>
      <c r="B43" s="36"/>
      <c r="C43" s="36"/>
      <c r="D43" s="36"/>
      <c r="E43" s="36"/>
      <c r="F43" s="31"/>
      <c r="G43" s="31"/>
    </row>
    <row r="44" spans="1:7">
      <c r="A44" s="36" t="s">
        <v>71</v>
      </c>
      <c r="B44" s="36"/>
      <c r="C44" s="36"/>
      <c r="D44" s="36"/>
      <c r="E44" s="36"/>
    </row>
    <row r="45" spans="1:7">
      <c r="A45" s="36"/>
      <c r="B45" s="36"/>
      <c r="C45" s="36"/>
      <c r="D45" s="36"/>
      <c r="E45" s="36"/>
    </row>
    <row r="47" spans="1:7" ht="92.45" customHeight="1">
      <c r="A47" s="30" t="s">
        <v>83</v>
      </c>
      <c r="B47" s="8" t="s">
        <v>26</v>
      </c>
      <c r="C47" s="8"/>
      <c r="D47" s="8"/>
      <c r="E47" s="31"/>
      <c r="F47" s="31"/>
    </row>
    <row r="48" spans="1:7" ht="23.85" customHeight="1">
      <c r="A48" s="3" t="s">
        <v>27</v>
      </c>
      <c r="B48" s="3"/>
      <c r="C48" s="3"/>
      <c r="D48" s="3"/>
      <c r="E48" s="31"/>
      <c r="F48" s="31"/>
    </row>
    <row r="49" spans="1:6" ht="25.5">
      <c r="A49" s="30" t="s">
        <v>84</v>
      </c>
      <c r="B49" s="30" t="s">
        <v>85</v>
      </c>
      <c r="C49" s="30" t="s">
        <v>86</v>
      </c>
      <c r="D49" s="30" t="s">
        <v>87</v>
      </c>
      <c r="E49" s="31"/>
      <c r="F49" s="31"/>
    </row>
    <row r="50" spans="1:6">
      <c r="A50" s="36" t="s">
        <v>69</v>
      </c>
      <c r="B50" s="36"/>
      <c r="C50" s="36"/>
      <c r="D50" s="36"/>
      <c r="E50" s="31"/>
      <c r="F50" s="31"/>
    </row>
    <row r="51" spans="1:6">
      <c r="A51" s="36" t="s">
        <v>70</v>
      </c>
      <c r="B51" s="36"/>
      <c r="C51" s="36"/>
      <c r="D51" s="36"/>
      <c r="E51" s="31"/>
      <c r="F51" s="31"/>
    </row>
    <row r="52" spans="1:6">
      <c r="A52" s="36" t="s">
        <v>71</v>
      </c>
      <c r="B52" s="36"/>
      <c r="C52" s="36"/>
      <c r="D52" s="36"/>
      <c r="E52" s="31"/>
      <c r="F52" s="31"/>
    </row>
    <row r="53" spans="1:6">
      <c r="A53" s="36"/>
      <c r="B53" s="36"/>
      <c r="C53" s="36"/>
      <c r="D53" s="36"/>
      <c r="E53" s="31"/>
      <c r="F53" s="31"/>
    </row>
    <row r="54" spans="1:6">
      <c r="A54" s="31"/>
      <c r="B54" s="31"/>
      <c r="C54" s="31"/>
      <c r="D54" s="31"/>
      <c r="E54" s="31"/>
      <c r="F54" s="31"/>
    </row>
    <row r="55" spans="1:6" ht="90.95" customHeight="1">
      <c r="A55" s="30" t="s">
        <v>88</v>
      </c>
      <c r="B55" s="8" t="s">
        <v>26</v>
      </c>
      <c r="C55" s="8"/>
      <c r="D55" s="8"/>
      <c r="E55" s="31"/>
      <c r="F55" s="31"/>
    </row>
    <row r="56" spans="1:6" ht="12.75" customHeight="1">
      <c r="A56" s="3" t="s">
        <v>27</v>
      </c>
      <c r="B56" s="3"/>
      <c r="C56" s="3"/>
      <c r="D56" s="3"/>
      <c r="E56" s="31"/>
      <c r="F56" s="31"/>
    </row>
    <row r="57" spans="1:6" ht="25.5">
      <c r="A57" s="30" t="s">
        <v>84</v>
      </c>
      <c r="B57" s="30" t="s">
        <v>85</v>
      </c>
      <c r="C57" s="30" t="s">
        <v>86</v>
      </c>
      <c r="D57" s="30" t="s">
        <v>87</v>
      </c>
      <c r="E57" s="31"/>
      <c r="F57" s="31"/>
    </row>
    <row r="58" spans="1:6">
      <c r="A58" s="36" t="s">
        <v>69</v>
      </c>
      <c r="B58" s="36"/>
      <c r="C58" s="36"/>
      <c r="D58" s="36"/>
      <c r="E58" s="31"/>
      <c r="F58" s="31"/>
    </row>
    <row r="59" spans="1:6">
      <c r="A59" s="36" t="s">
        <v>70</v>
      </c>
      <c r="B59" s="36"/>
      <c r="C59" s="36"/>
      <c r="D59" s="36"/>
      <c r="E59" s="31"/>
      <c r="F59" s="31"/>
    </row>
    <row r="60" spans="1:6">
      <c r="A60" s="36" t="s">
        <v>71</v>
      </c>
      <c r="B60" s="36"/>
      <c r="C60" s="36"/>
      <c r="D60" s="36"/>
      <c r="E60" s="31"/>
      <c r="F60" s="31"/>
    </row>
    <row r="61" spans="1:6">
      <c r="A61" s="36"/>
      <c r="B61" s="36"/>
      <c r="C61" s="36"/>
      <c r="D61" s="36"/>
      <c r="E61" s="31"/>
      <c r="F61" s="31"/>
    </row>
    <row r="62" spans="1:6">
      <c r="A62" s="31"/>
      <c r="B62" s="31"/>
      <c r="C62" s="31"/>
      <c r="D62" s="31"/>
      <c r="E62" s="31"/>
      <c r="F62" s="31"/>
    </row>
    <row r="63" spans="1:6" ht="70.900000000000006" customHeight="1">
      <c r="A63" s="30" t="s">
        <v>89</v>
      </c>
      <c r="B63" s="8" t="s">
        <v>26</v>
      </c>
      <c r="C63" s="8"/>
      <c r="D63" s="8"/>
      <c r="E63" s="31"/>
      <c r="F63" s="31"/>
    </row>
    <row r="64" spans="1:6" ht="12.75" customHeight="1">
      <c r="A64" s="2" t="s">
        <v>27</v>
      </c>
      <c r="B64" s="2"/>
      <c r="C64" s="2"/>
      <c r="D64" s="2"/>
      <c r="E64" s="31"/>
      <c r="F64" s="31"/>
    </row>
    <row r="65" spans="1:6" ht="25.5">
      <c r="A65" s="30" t="s">
        <v>84</v>
      </c>
      <c r="B65" s="30" t="s">
        <v>85</v>
      </c>
      <c r="C65" s="30" t="s">
        <v>86</v>
      </c>
      <c r="D65" s="30" t="s">
        <v>87</v>
      </c>
      <c r="E65" s="31"/>
      <c r="F65" s="31"/>
    </row>
    <row r="66" spans="1:6">
      <c r="A66" s="36" t="s">
        <v>69</v>
      </c>
      <c r="B66" s="36"/>
      <c r="C66" s="36"/>
      <c r="D66" s="36"/>
      <c r="E66" s="31"/>
      <c r="F66" s="31"/>
    </row>
    <row r="67" spans="1:6">
      <c r="A67" s="36" t="s">
        <v>70</v>
      </c>
      <c r="B67" s="36"/>
      <c r="C67" s="36"/>
      <c r="D67" s="36"/>
      <c r="E67" s="31"/>
      <c r="F67" s="31"/>
    </row>
    <row r="68" spans="1:6">
      <c r="A68" s="36" t="s">
        <v>71</v>
      </c>
      <c r="B68" s="36"/>
      <c r="C68" s="36"/>
      <c r="D68" s="36"/>
      <c r="E68" s="31"/>
      <c r="F68" s="31"/>
    </row>
    <row r="69" spans="1:6">
      <c r="A69" s="36"/>
      <c r="B69" s="36"/>
      <c r="C69" s="36"/>
      <c r="D69" s="36"/>
      <c r="E69" s="31"/>
      <c r="F69" s="31"/>
    </row>
    <row r="70" spans="1:6">
      <c r="A70" s="1"/>
      <c r="B70" s="1"/>
      <c r="C70" s="1"/>
      <c r="D70" s="1"/>
      <c r="E70" s="1"/>
      <c r="F70" s="1"/>
    </row>
    <row r="71" spans="1:6" ht="90.95" customHeight="1">
      <c r="A71" s="30" t="s">
        <v>90</v>
      </c>
      <c r="B71" s="8" t="s">
        <v>26</v>
      </c>
      <c r="C71" s="8"/>
      <c r="D71" s="8"/>
      <c r="E71" s="8"/>
      <c r="F71" s="8"/>
    </row>
    <row r="72" spans="1:6" ht="12.75" customHeight="1">
      <c r="A72" s="2" t="s">
        <v>27</v>
      </c>
      <c r="B72" s="2"/>
      <c r="C72" s="2"/>
      <c r="D72" s="2"/>
      <c r="E72" s="2"/>
      <c r="F72" s="2"/>
    </row>
    <row r="73" spans="1:6" ht="25.5">
      <c r="A73" s="30" t="s">
        <v>91</v>
      </c>
      <c r="B73" s="30" t="s">
        <v>92</v>
      </c>
      <c r="C73" s="30" t="s">
        <v>93</v>
      </c>
      <c r="D73" s="30" t="s">
        <v>94</v>
      </c>
      <c r="E73" s="30" t="s">
        <v>95</v>
      </c>
      <c r="F73" s="30" t="s">
        <v>76</v>
      </c>
    </row>
    <row r="74" spans="1:6">
      <c r="A74" s="36" t="s">
        <v>69</v>
      </c>
      <c r="B74" s="36"/>
      <c r="C74" s="36"/>
      <c r="D74" s="36"/>
      <c r="E74" s="36"/>
      <c r="F74" s="36"/>
    </row>
    <row r="75" spans="1:6">
      <c r="A75" s="36" t="s">
        <v>70</v>
      </c>
      <c r="B75" s="36"/>
      <c r="C75" s="36"/>
      <c r="D75" s="36"/>
      <c r="E75" s="36"/>
      <c r="F75" s="36"/>
    </row>
    <row r="76" spans="1:6">
      <c r="A76" s="36" t="s">
        <v>71</v>
      </c>
      <c r="B76" s="36"/>
      <c r="C76" s="36"/>
      <c r="D76" s="36"/>
      <c r="E76" s="36"/>
      <c r="F76" s="36"/>
    </row>
    <row r="77" spans="1:6">
      <c r="A77" s="36"/>
      <c r="B77" s="36"/>
      <c r="C77" s="36"/>
      <c r="D77" s="36"/>
      <c r="E77" s="36"/>
      <c r="F77" s="36"/>
    </row>
    <row r="78" spans="1:6">
      <c r="A78" s="31"/>
      <c r="B78" s="31"/>
      <c r="C78" s="31"/>
      <c r="D78" s="31"/>
      <c r="E78" s="31"/>
      <c r="F78" s="31"/>
    </row>
    <row r="79" spans="1:6" ht="73.900000000000006" customHeight="1">
      <c r="A79" s="30" t="s">
        <v>96</v>
      </c>
      <c r="B79" s="8" t="s">
        <v>26</v>
      </c>
      <c r="C79" s="8"/>
      <c r="D79" s="8"/>
      <c r="E79" s="31"/>
      <c r="F79" s="31"/>
    </row>
    <row r="80" spans="1:6" ht="23.85" customHeight="1">
      <c r="A80" s="2" t="s">
        <v>27</v>
      </c>
      <c r="B80" s="2"/>
      <c r="C80" s="2"/>
      <c r="D80" s="2"/>
      <c r="E80" s="31"/>
      <c r="F80" s="31"/>
    </row>
    <row r="81" spans="1:26" s="38" customFormat="1" ht="25.5">
      <c r="A81" s="30" t="s">
        <v>97</v>
      </c>
      <c r="B81" s="30" t="s">
        <v>98</v>
      </c>
      <c r="C81" s="30" t="s">
        <v>99</v>
      </c>
      <c r="D81" s="30" t="s">
        <v>76</v>
      </c>
      <c r="E81" s="31"/>
      <c r="F81" s="31"/>
      <c r="G81" s="29"/>
      <c r="H81" s="29"/>
      <c r="I81" s="29"/>
      <c r="J81" s="29"/>
      <c r="K81"/>
      <c r="L81"/>
      <c r="M81"/>
      <c r="N81"/>
      <c r="O81"/>
      <c r="P81"/>
      <c r="Q81"/>
      <c r="R81"/>
      <c r="S81"/>
      <c r="T81"/>
      <c r="U81"/>
      <c r="V81"/>
      <c r="W81"/>
      <c r="X81"/>
      <c r="Y81"/>
      <c r="Z81"/>
    </row>
    <row r="82" spans="1:26">
      <c r="A82" s="36" t="s">
        <v>69</v>
      </c>
      <c r="B82" s="36"/>
      <c r="C82" s="36"/>
      <c r="D82" s="36"/>
      <c r="E82" s="31"/>
      <c r="F82" s="31"/>
    </row>
    <row r="83" spans="1:26">
      <c r="A83" s="36" t="s">
        <v>70</v>
      </c>
      <c r="B83" s="36"/>
      <c r="C83" s="36"/>
      <c r="D83" s="36"/>
      <c r="E83" s="31"/>
      <c r="F83" s="31"/>
    </row>
    <row r="84" spans="1:26">
      <c r="A84" s="36" t="s">
        <v>71</v>
      </c>
      <c r="B84" s="36"/>
      <c r="C84" s="36"/>
      <c r="D84" s="36"/>
      <c r="E84" s="31"/>
      <c r="F84" s="31"/>
    </row>
    <row r="85" spans="1:26">
      <c r="A85" s="36"/>
      <c r="B85" s="36"/>
      <c r="C85" s="36"/>
      <c r="D85" s="36"/>
      <c r="E85" s="31"/>
      <c r="F85" s="31"/>
    </row>
    <row r="86" spans="1:26">
      <c r="A86" s="31"/>
      <c r="B86" s="31"/>
      <c r="C86" s="31"/>
      <c r="D86" s="31"/>
      <c r="E86" s="31"/>
      <c r="F86" s="31"/>
    </row>
    <row r="87" spans="1:26" ht="73.150000000000006" customHeight="1">
      <c r="A87" s="30" t="s">
        <v>100</v>
      </c>
      <c r="B87" s="8" t="s">
        <v>101</v>
      </c>
      <c r="C87" s="8"/>
      <c r="D87" s="8"/>
      <c r="E87" s="31"/>
      <c r="F87" s="31"/>
    </row>
    <row r="88" spans="1:26">
      <c r="A88" s="31"/>
      <c r="B88" s="31"/>
      <c r="D88" s="31"/>
      <c r="E88" s="31"/>
      <c r="F88" s="31"/>
    </row>
    <row r="89" spans="1:26" ht="75.400000000000006" customHeight="1">
      <c r="A89" s="30" t="s">
        <v>102</v>
      </c>
      <c r="B89" s="8" t="s">
        <v>26</v>
      </c>
      <c r="C89" s="8"/>
      <c r="D89" s="8"/>
      <c r="E89" s="31"/>
      <c r="F89" s="31"/>
    </row>
    <row r="90" spans="1:26" ht="23.85" customHeight="1">
      <c r="A90" s="2" t="s">
        <v>27</v>
      </c>
      <c r="B90" s="2"/>
      <c r="C90" s="2"/>
      <c r="D90" s="2"/>
      <c r="E90" s="31"/>
      <c r="F90" s="31"/>
    </row>
    <row r="91" spans="1:26" ht="25.5">
      <c r="A91" s="30" t="s">
        <v>103</v>
      </c>
      <c r="B91" s="30" t="s">
        <v>104</v>
      </c>
      <c r="C91" s="30" t="s">
        <v>105</v>
      </c>
      <c r="D91" s="30" t="s">
        <v>106</v>
      </c>
      <c r="E91" s="31"/>
      <c r="F91" s="31"/>
    </row>
    <row r="92" spans="1:26" ht="12.75" customHeight="1">
      <c r="A92" s="36" t="s">
        <v>69</v>
      </c>
      <c r="B92" s="36"/>
      <c r="C92" s="36"/>
      <c r="D92" s="36"/>
    </row>
    <row r="93" spans="1:26" ht="12.75" customHeight="1">
      <c r="A93" s="36" t="s">
        <v>70</v>
      </c>
      <c r="B93" s="36"/>
      <c r="C93" s="36"/>
      <c r="D93" s="36"/>
    </row>
    <row r="94" spans="1:26" ht="12.75" customHeight="1">
      <c r="A94" s="36" t="s">
        <v>71</v>
      </c>
      <c r="B94" s="36"/>
      <c r="C94" s="36"/>
      <c r="D94" s="36"/>
    </row>
    <row r="95" spans="1:26" ht="12.75" customHeight="1">
      <c r="A95" s="36"/>
      <c r="B95" s="36"/>
      <c r="C95" s="36"/>
      <c r="D95" s="36"/>
    </row>
    <row r="96" spans="1:26" s="39" customFormat="1" ht="12.75" customHeight="1">
      <c r="A96" s="29"/>
      <c r="B96" s="29"/>
      <c r="C96" s="29"/>
      <c r="D96" s="29"/>
      <c r="E96" s="29"/>
      <c r="F96" s="29"/>
      <c r="G96" s="29"/>
      <c r="H96" s="29"/>
      <c r="I96" s="29"/>
      <c r="J96" s="29"/>
      <c r="K96"/>
      <c r="L96"/>
      <c r="M96"/>
      <c r="N96"/>
      <c r="O96"/>
      <c r="P96"/>
      <c r="Q96"/>
      <c r="R96"/>
      <c r="S96"/>
      <c r="T96"/>
      <c r="U96"/>
      <c r="V96"/>
      <c r="W96"/>
      <c r="X96"/>
      <c r="Y96"/>
      <c r="Z96"/>
    </row>
    <row r="98" spans="1:26" ht="76.150000000000006" customHeight="1">
      <c r="A98" s="40" t="s">
        <v>107</v>
      </c>
      <c r="B98" s="1242" t="s">
        <v>108</v>
      </c>
      <c r="C98" s="1242"/>
      <c r="D98" s="1242"/>
    </row>
    <row r="99" spans="1:26" ht="28.35" customHeight="1">
      <c r="A99" s="2" t="s">
        <v>27</v>
      </c>
      <c r="B99" s="2"/>
      <c r="C99" s="2"/>
      <c r="D99" s="2"/>
    </row>
    <row r="100" spans="1:26" ht="99.2" customHeight="1">
      <c r="A100" s="40" t="s">
        <v>109</v>
      </c>
      <c r="B100" s="1243" t="s">
        <v>110</v>
      </c>
      <c r="C100" s="1243"/>
      <c r="D100" s="40" t="s">
        <v>111</v>
      </c>
    </row>
    <row r="101" spans="1:26" ht="40.35" customHeight="1">
      <c r="A101" s="41" t="s">
        <v>112</v>
      </c>
      <c r="B101" s="1244" t="s">
        <v>113</v>
      </c>
      <c r="C101" s="1244"/>
      <c r="D101" s="41" t="s">
        <v>114</v>
      </c>
    </row>
    <row r="103" spans="1:26" ht="76.900000000000006" customHeight="1">
      <c r="A103" s="40" t="s">
        <v>115</v>
      </c>
      <c r="B103" s="1242" t="s">
        <v>108</v>
      </c>
      <c r="C103" s="1242"/>
      <c r="D103" s="1242"/>
    </row>
    <row r="104" spans="1:26" s="38" customFormat="1" ht="12.75" customHeight="1">
      <c r="A104" s="2" t="s">
        <v>27</v>
      </c>
      <c r="B104" s="2"/>
      <c r="C104" s="2"/>
      <c r="D104" s="2"/>
      <c r="E104" s="29"/>
      <c r="F104" s="29"/>
      <c r="G104" s="29"/>
      <c r="H104" s="29"/>
      <c r="I104" s="29"/>
      <c r="J104" s="29"/>
      <c r="K104"/>
      <c r="L104"/>
      <c r="M104"/>
      <c r="N104"/>
      <c r="O104"/>
      <c r="P104"/>
      <c r="Q104"/>
      <c r="R104"/>
      <c r="S104"/>
      <c r="T104"/>
      <c r="U104"/>
      <c r="V104"/>
      <c r="W104"/>
      <c r="X104"/>
      <c r="Y104"/>
      <c r="Z104"/>
    </row>
    <row r="105" spans="1:26" ht="12.75" customHeight="1">
      <c r="A105" s="1243" t="s">
        <v>116</v>
      </c>
      <c r="B105" s="1243"/>
      <c r="C105" s="1243"/>
    </row>
    <row r="106" spans="1:26" ht="57" customHeight="1">
      <c r="A106" s="1245" t="s">
        <v>117</v>
      </c>
      <c r="B106" s="1245"/>
      <c r="C106" s="1245"/>
    </row>
    <row r="107" spans="1:26" ht="85.5" customHeight="1">
      <c r="A107" s="43" t="s">
        <v>118</v>
      </c>
      <c r="B107" s="1242" t="s">
        <v>108</v>
      </c>
      <c r="C107" s="1242"/>
      <c r="D107" s="1242"/>
    </row>
    <row r="108" spans="1:26" s="38" customFormat="1" ht="12.75" customHeight="1">
      <c r="A108" s="29"/>
      <c r="B108" s="29"/>
      <c r="C108" s="29"/>
      <c r="D108" s="29"/>
      <c r="E108" s="29"/>
      <c r="F108" s="29"/>
      <c r="G108" s="29"/>
      <c r="H108" s="29"/>
      <c r="I108" s="29"/>
      <c r="J108" s="29"/>
      <c r="K108"/>
      <c r="L108"/>
      <c r="M108"/>
      <c r="N108"/>
      <c r="O108"/>
      <c r="P108"/>
      <c r="Q108"/>
      <c r="R108"/>
      <c r="S108"/>
      <c r="T108"/>
      <c r="U108"/>
      <c r="V108"/>
      <c r="W108"/>
      <c r="X108"/>
      <c r="Y108"/>
      <c r="Z108"/>
    </row>
    <row r="109" spans="1:26" ht="66.75" customHeight="1">
      <c r="A109" s="40" t="s">
        <v>119</v>
      </c>
      <c r="B109" s="1242" t="s">
        <v>108</v>
      </c>
      <c r="C109" s="1242"/>
      <c r="D109" s="1242"/>
      <c r="F109" s="44"/>
    </row>
    <row r="110" spans="1:26" ht="12.75" customHeight="1">
      <c r="A110" s="2" t="s">
        <v>27</v>
      </c>
      <c r="B110" s="2"/>
      <c r="C110" s="2"/>
      <c r="D110" s="2"/>
    </row>
    <row r="111" spans="1:26" ht="29.85" customHeight="1">
      <c r="A111" s="1243" t="s">
        <v>116</v>
      </c>
      <c r="B111" s="1243"/>
      <c r="C111" s="1243"/>
    </row>
    <row r="112" spans="1:26" ht="50.65" customHeight="1">
      <c r="A112" s="1245" t="s">
        <v>120</v>
      </c>
      <c r="B112" s="1245"/>
      <c r="C112" s="1245"/>
    </row>
    <row r="113" spans="1:7" ht="120.4" customHeight="1">
      <c r="A113" s="40" t="s">
        <v>121</v>
      </c>
      <c r="B113" s="1242" t="s">
        <v>108</v>
      </c>
      <c r="C113" s="1242"/>
      <c r="D113" s="1242"/>
    </row>
    <row r="115" spans="1:7" ht="55.15" customHeight="1">
      <c r="A115" s="1246" t="s">
        <v>122</v>
      </c>
      <c r="B115" s="1246"/>
      <c r="C115" s="1246"/>
      <c r="D115" s="1246"/>
    </row>
    <row r="116" spans="1:7" ht="46.15" customHeight="1">
      <c r="A116" s="45" t="s">
        <v>123</v>
      </c>
      <c r="B116" s="45" t="s">
        <v>124</v>
      </c>
      <c r="C116" s="45" t="s">
        <v>125</v>
      </c>
      <c r="D116" s="45" t="s">
        <v>126</v>
      </c>
    </row>
    <row r="117" spans="1:7" ht="61.9" customHeight="1">
      <c r="A117" s="42" t="s">
        <v>127</v>
      </c>
      <c r="B117" s="42" t="s">
        <v>128</v>
      </c>
      <c r="C117" s="42" t="s">
        <v>108</v>
      </c>
      <c r="D117" s="42" t="s">
        <v>129</v>
      </c>
    </row>
    <row r="120" spans="1:7" ht="39.6" customHeight="1">
      <c r="A120" s="1243" t="s">
        <v>130</v>
      </c>
      <c r="B120" s="1243"/>
      <c r="C120" s="1243"/>
      <c r="D120" s="1243"/>
      <c r="E120" s="1243"/>
      <c r="F120" s="40" t="s">
        <v>131</v>
      </c>
      <c r="G120" s="40" t="s">
        <v>132</v>
      </c>
    </row>
    <row r="121" spans="1:7" ht="73.900000000000006" customHeight="1">
      <c r="A121" s="40" t="s">
        <v>133</v>
      </c>
      <c r="B121" s="40" t="s">
        <v>134</v>
      </c>
      <c r="C121" s="40" t="s">
        <v>135</v>
      </c>
      <c r="D121" s="40" t="s">
        <v>136</v>
      </c>
      <c r="E121" s="40" t="s">
        <v>137</v>
      </c>
      <c r="F121" s="46">
        <v>14</v>
      </c>
      <c r="G121" s="46">
        <f>SUM(D122:D135)</f>
        <v>471</v>
      </c>
    </row>
    <row r="122" spans="1:7" ht="12.75" customHeight="1">
      <c r="A122" s="47" t="s">
        <v>138</v>
      </c>
      <c r="B122" s="47" t="s">
        <v>139</v>
      </c>
      <c r="C122" s="47" t="s">
        <v>140</v>
      </c>
      <c r="D122" s="48">
        <v>13</v>
      </c>
      <c r="E122" s="48" t="s">
        <v>141</v>
      </c>
    </row>
    <row r="123" spans="1:7" ht="42" customHeight="1">
      <c r="A123" s="47" t="s">
        <v>142</v>
      </c>
      <c r="B123" s="47" t="s">
        <v>139</v>
      </c>
      <c r="C123" s="47" t="s">
        <v>143</v>
      </c>
      <c r="D123" s="48">
        <v>210</v>
      </c>
      <c r="E123" s="48" t="s">
        <v>144</v>
      </c>
    </row>
    <row r="124" spans="1:7" ht="42" customHeight="1">
      <c r="A124" s="47" t="s">
        <v>145</v>
      </c>
      <c r="B124" s="47" t="s">
        <v>139</v>
      </c>
      <c r="C124" s="47" t="s">
        <v>146</v>
      </c>
      <c r="D124" s="48">
        <v>8</v>
      </c>
      <c r="E124" s="48" t="s">
        <v>147</v>
      </c>
    </row>
    <row r="125" spans="1:7" ht="54" customHeight="1">
      <c r="A125" s="47" t="s">
        <v>148</v>
      </c>
      <c r="B125" s="47" t="s">
        <v>149</v>
      </c>
      <c r="C125" s="47" t="s">
        <v>150</v>
      </c>
      <c r="D125" s="48">
        <v>5</v>
      </c>
      <c r="E125" s="48" t="s">
        <v>151</v>
      </c>
    </row>
    <row r="126" spans="1:7" ht="40.5" customHeight="1">
      <c r="A126" s="47" t="s">
        <v>152</v>
      </c>
      <c r="B126" s="47" t="s">
        <v>139</v>
      </c>
      <c r="C126" s="47" t="s">
        <v>153</v>
      </c>
      <c r="D126" s="48">
        <v>12</v>
      </c>
      <c r="E126" s="48" t="s">
        <v>154</v>
      </c>
    </row>
    <row r="127" spans="1:7" ht="33" customHeight="1">
      <c r="A127" s="47" t="s">
        <v>155</v>
      </c>
      <c r="B127" s="47" t="s">
        <v>149</v>
      </c>
      <c r="C127" s="47" t="s">
        <v>156</v>
      </c>
      <c r="D127" s="48">
        <v>19</v>
      </c>
      <c r="E127" s="48" t="s">
        <v>157</v>
      </c>
    </row>
    <row r="128" spans="1:7" ht="30.75" customHeight="1">
      <c r="A128" s="47" t="s">
        <v>158</v>
      </c>
      <c r="B128" s="47" t="s">
        <v>149</v>
      </c>
      <c r="C128" s="47" t="s">
        <v>159</v>
      </c>
      <c r="D128" s="48">
        <v>75</v>
      </c>
      <c r="E128" s="48" t="s">
        <v>160</v>
      </c>
    </row>
    <row r="129" spans="1:9" ht="75.75" customHeight="1">
      <c r="A129" s="49" t="s">
        <v>161</v>
      </c>
      <c r="B129" s="49" t="s">
        <v>149</v>
      </c>
      <c r="C129" s="49" t="s">
        <v>162</v>
      </c>
      <c r="D129" s="48">
        <v>7</v>
      </c>
      <c r="E129" s="48" t="s">
        <v>163</v>
      </c>
    </row>
    <row r="130" spans="1:9" ht="12.75" customHeight="1">
      <c r="A130" s="48" t="s">
        <v>164</v>
      </c>
      <c r="B130" s="48" t="s">
        <v>165</v>
      </c>
      <c r="C130" s="48" t="s">
        <v>166</v>
      </c>
      <c r="D130" s="48">
        <v>45</v>
      </c>
      <c r="E130" s="48" t="s">
        <v>167</v>
      </c>
    </row>
    <row r="131" spans="1:9" ht="12.75" customHeight="1">
      <c r="A131" s="48" t="s">
        <v>168</v>
      </c>
      <c r="B131" s="50">
        <v>46174</v>
      </c>
      <c r="C131" s="48" t="s">
        <v>169</v>
      </c>
      <c r="D131" s="48">
        <v>15</v>
      </c>
      <c r="E131" s="48" t="s">
        <v>167</v>
      </c>
    </row>
    <row r="132" spans="1:9" ht="12.75" customHeight="1">
      <c r="A132" s="48" t="s">
        <v>170</v>
      </c>
      <c r="B132" s="50">
        <v>46120</v>
      </c>
      <c r="C132" s="48" t="s">
        <v>171</v>
      </c>
      <c r="D132" s="48">
        <v>18</v>
      </c>
      <c r="E132" s="48" t="s">
        <v>172</v>
      </c>
    </row>
    <row r="133" spans="1:9" ht="12.75" customHeight="1">
      <c r="A133" s="48" t="s">
        <v>173</v>
      </c>
      <c r="B133" s="50">
        <v>46146</v>
      </c>
      <c r="C133" s="48" t="s">
        <v>174</v>
      </c>
      <c r="D133" s="48">
        <v>22</v>
      </c>
      <c r="E133" s="48" t="s">
        <v>172</v>
      </c>
    </row>
    <row r="134" spans="1:9" ht="12.75" customHeight="1">
      <c r="A134" s="48" t="s">
        <v>175</v>
      </c>
      <c r="B134" s="50">
        <v>46160</v>
      </c>
      <c r="C134" s="48" t="s">
        <v>176</v>
      </c>
      <c r="D134" s="48">
        <v>12</v>
      </c>
      <c r="E134" s="51" t="s">
        <v>172</v>
      </c>
    </row>
    <row r="135" spans="1:9" ht="12.75" customHeight="1">
      <c r="A135" s="29" t="s">
        <v>177</v>
      </c>
      <c r="B135" s="52">
        <v>46181</v>
      </c>
      <c r="C135" s="29" t="s">
        <v>178</v>
      </c>
      <c r="D135" s="53">
        <v>10</v>
      </c>
      <c r="E135" s="29" t="s">
        <v>179</v>
      </c>
    </row>
    <row r="136" spans="1:9" ht="66" customHeight="1">
      <c r="A136" s="1243" t="s">
        <v>180</v>
      </c>
      <c r="B136" s="1243"/>
      <c r="C136" s="1243"/>
      <c r="D136" s="1243"/>
      <c r="E136" s="1243"/>
      <c r="F136" s="1243"/>
      <c r="G136" s="40" t="s">
        <v>131</v>
      </c>
      <c r="H136" s="40" t="s">
        <v>132</v>
      </c>
      <c r="I136" s="40" t="s">
        <v>181</v>
      </c>
    </row>
    <row r="137" spans="1:9" ht="111.2" customHeight="1">
      <c r="A137" s="40" t="s">
        <v>133</v>
      </c>
      <c r="B137" s="40" t="s">
        <v>134</v>
      </c>
      <c r="C137" s="40" t="s">
        <v>135</v>
      </c>
      <c r="D137" s="40" t="s">
        <v>136</v>
      </c>
      <c r="E137" s="40" t="s">
        <v>137</v>
      </c>
      <c r="F137" s="40" t="s">
        <v>182</v>
      </c>
      <c r="G137" s="46">
        <v>28</v>
      </c>
      <c r="H137" s="46">
        <f>SUM(D138:D165)</f>
        <v>1532</v>
      </c>
      <c r="I137" s="54">
        <f>14/G137*100</f>
        <v>50</v>
      </c>
    </row>
    <row r="138" spans="1:9" ht="47.25" customHeight="1">
      <c r="A138" s="47" t="s">
        <v>183</v>
      </c>
      <c r="B138" s="55" t="s">
        <v>139</v>
      </c>
      <c r="C138" s="47" t="s">
        <v>184</v>
      </c>
      <c r="D138" s="48">
        <v>3</v>
      </c>
      <c r="E138" s="48" t="s">
        <v>185</v>
      </c>
      <c r="F138" s="56" t="s">
        <v>186</v>
      </c>
    </row>
    <row r="139" spans="1:9" ht="27.75" customHeight="1">
      <c r="A139" s="47" t="s">
        <v>187</v>
      </c>
      <c r="B139" s="55" t="s">
        <v>188</v>
      </c>
      <c r="C139" s="47" t="s">
        <v>189</v>
      </c>
      <c r="D139" s="48">
        <v>9</v>
      </c>
      <c r="E139" s="48" t="s">
        <v>141</v>
      </c>
      <c r="F139" s="56" t="s">
        <v>190</v>
      </c>
    </row>
    <row r="140" spans="1:9" ht="27.75" customHeight="1">
      <c r="A140" s="47" t="s">
        <v>191</v>
      </c>
      <c r="B140" s="55" t="s">
        <v>188</v>
      </c>
      <c r="C140" s="47" t="s">
        <v>192</v>
      </c>
      <c r="D140" s="48">
        <v>18</v>
      </c>
      <c r="E140" s="48" t="s">
        <v>157</v>
      </c>
      <c r="F140" s="56" t="s">
        <v>186</v>
      </c>
    </row>
    <row r="141" spans="1:9" ht="27.75" customHeight="1">
      <c r="A141" s="47" t="s">
        <v>193</v>
      </c>
      <c r="B141" s="55" t="s">
        <v>188</v>
      </c>
      <c r="C141" s="47" t="s">
        <v>194</v>
      </c>
      <c r="D141" s="48">
        <v>4</v>
      </c>
      <c r="E141" s="48" t="s">
        <v>154</v>
      </c>
      <c r="F141" s="56" t="s">
        <v>186</v>
      </c>
    </row>
    <row r="142" spans="1:9" ht="27.75" customHeight="1">
      <c r="A142" s="47" t="s">
        <v>195</v>
      </c>
      <c r="B142" s="55" t="s">
        <v>149</v>
      </c>
      <c r="C142" s="47" t="s">
        <v>196</v>
      </c>
      <c r="D142" s="48">
        <v>12</v>
      </c>
      <c r="E142" s="48" t="s">
        <v>154</v>
      </c>
      <c r="F142" s="56" t="s">
        <v>186</v>
      </c>
    </row>
    <row r="143" spans="1:9" ht="50.25" customHeight="1">
      <c r="A143" s="47" t="s">
        <v>197</v>
      </c>
      <c r="B143" s="55" t="s">
        <v>149</v>
      </c>
      <c r="C143" s="47" t="s">
        <v>198</v>
      </c>
      <c r="D143" s="48">
        <v>7</v>
      </c>
      <c r="E143" s="48" t="s">
        <v>199</v>
      </c>
      <c r="F143" s="56" t="s">
        <v>186</v>
      </c>
    </row>
    <row r="144" spans="1:9" ht="27.75" customHeight="1">
      <c r="A144" s="47" t="s">
        <v>200</v>
      </c>
      <c r="B144" s="55" t="s">
        <v>149</v>
      </c>
      <c r="C144" s="47" t="s">
        <v>201</v>
      </c>
      <c r="D144" s="48">
        <v>17</v>
      </c>
      <c r="E144" s="48" t="s">
        <v>163</v>
      </c>
      <c r="F144" s="56" t="s">
        <v>190</v>
      </c>
    </row>
    <row r="145" spans="1:26" ht="27.75" customHeight="1">
      <c r="A145" s="48" t="s">
        <v>202</v>
      </c>
      <c r="B145" s="50">
        <v>46126</v>
      </c>
      <c r="C145" s="48" t="s">
        <v>203</v>
      </c>
      <c r="D145" s="48">
        <v>27</v>
      </c>
      <c r="E145" s="48" t="s">
        <v>167</v>
      </c>
      <c r="F145" s="56" t="s">
        <v>186</v>
      </c>
    </row>
    <row r="146" spans="1:26" ht="25.7" customHeight="1">
      <c r="A146" s="48" t="s">
        <v>204</v>
      </c>
      <c r="B146" s="50">
        <v>46115</v>
      </c>
      <c r="C146" s="48" t="s">
        <v>205</v>
      </c>
      <c r="D146" s="48">
        <v>6</v>
      </c>
      <c r="E146" s="48" t="s">
        <v>167</v>
      </c>
      <c r="F146" s="56" t="s">
        <v>186</v>
      </c>
    </row>
    <row r="147" spans="1:26" ht="12.75" customHeight="1">
      <c r="A147" s="48" t="s">
        <v>206</v>
      </c>
      <c r="B147" s="50">
        <v>46156</v>
      </c>
      <c r="C147" s="48" t="s">
        <v>207</v>
      </c>
      <c r="D147" s="48">
        <v>11</v>
      </c>
      <c r="E147" s="51" t="s">
        <v>172</v>
      </c>
      <c r="F147" s="56" t="s">
        <v>186</v>
      </c>
    </row>
    <row r="148" spans="1:26" ht="12.75" customHeight="1">
      <c r="A148" s="48" t="s">
        <v>208</v>
      </c>
      <c r="B148" s="50">
        <v>46171</v>
      </c>
      <c r="C148" s="48" t="s">
        <v>209</v>
      </c>
      <c r="D148" s="48">
        <v>22</v>
      </c>
      <c r="E148" s="57" t="s">
        <v>172</v>
      </c>
      <c r="F148" s="56" t="s">
        <v>186</v>
      </c>
    </row>
    <row r="149" spans="1:26" ht="55.5" customHeight="1">
      <c r="A149" s="58" t="s">
        <v>210</v>
      </c>
      <c r="B149" s="59">
        <v>46156</v>
      </c>
      <c r="C149" s="58" t="s">
        <v>211</v>
      </c>
      <c r="D149" s="60">
        <v>31</v>
      </c>
      <c r="E149" s="58" t="s">
        <v>212</v>
      </c>
      <c r="F149" s="61" t="s">
        <v>190</v>
      </c>
      <c r="G149" s="62"/>
      <c r="H149" s="62"/>
      <c r="I149" s="62"/>
      <c r="J149" s="62"/>
      <c r="K149" s="38"/>
      <c r="L149" s="38"/>
      <c r="M149" s="38"/>
      <c r="N149" s="38"/>
      <c r="O149" s="38"/>
      <c r="P149" s="38"/>
      <c r="Q149" s="38"/>
      <c r="R149" s="38"/>
      <c r="S149" s="38"/>
      <c r="T149" s="38"/>
      <c r="U149" s="38"/>
      <c r="V149" s="38"/>
      <c r="W149" s="38"/>
      <c r="X149" s="38"/>
      <c r="Y149" s="38"/>
      <c r="Z149" s="38"/>
    </row>
    <row r="150" spans="1:26" ht="20.45" customHeight="1">
      <c r="A150" s="48" t="s">
        <v>213</v>
      </c>
      <c r="B150" s="50">
        <v>46179</v>
      </c>
      <c r="C150" s="48" t="s">
        <v>214</v>
      </c>
      <c r="D150" s="48">
        <v>50</v>
      </c>
      <c r="E150" s="48" t="s">
        <v>215</v>
      </c>
      <c r="F150" s="56" t="s">
        <v>190</v>
      </c>
    </row>
    <row r="151" spans="1:26" ht="25.5" customHeight="1">
      <c r="A151" s="48" t="s">
        <v>216</v>
      </c>
      <c r="B151" s="50">
        <v>46113</v>
      </c>
      <c r="C151" s="48" t="s">
        <v>217</v>
      </c>
      <c r="D151" s="48">
        <v>17</v>
      </c>
      <c r="E151" s="48" t="s">
        <v>215</v>
      </c>
      <c r="F151" s="56" t="s">
        <v>186</v>
      </c>
    </row>
    <row r="152" spans="1:26" ht="12.75" customHeight="1">
      <c r="A152" s="48" t="s">
        <v>218</v>
      </c>
      <c r="B152" s="50">
        <v>46177</v>
      </c>
      <c r="C152" s="48" t="s">
        <v>219</v>
      </c>
      <c r="D152" s="48">
        <v>50</v>
      </c>
      <c r="E152" s="48" t="s">
        <v>215</v>
      </c>
      <c r="F152" s="56" t="s">
        <v>190</v>
      </c>
    </row>
    <row r="153" spans="1:26" ht="12.75" customHeight="1">
      <c r="A153" s="48" t="s">
        <v>220</v>
      </c>
      <c r="B153" s="50">
        <v>46181</v>
      </c>
      <c r="C153" s="48" t="s">
        <v>221</v>
      </c>
      <c r="D153" s="48">
        <v>50</v>
      </c>
      <c r="E153" s="51" t="s">
        <v>215</v>
      </c>
      <c r="F153" s="56" t="s">
        <v>190</v>
      </c>
    </row>
    <row r="154" spans="1:26" ht="14.25">
      <c r="A154" s="63" t="s">
        <v>222</v>
      </c>
      <c r="B154" s="64">
        <v>46141</v>
      </c>
      <c r="C154" s="63" t="s">
        <v>223</v>
      </c>
      <c r="D154" s="63">
        <v>3</v>
      </c>
      <c r="E154" s="65" t="s">
        <v>224</v>
      </c>
      <c r="F154" s="61" t="s">
        <v>186</v>
      </c>
      <c r="G154" s="62"/>
    </row>
    <row r="155" spans="1:26" ht="32.1" customHeight="1">
      <c r="A155" s="63" t="s">
        <v>225</v>
      </c>
      <c r="B155" s="63" t="s">
        <v>226</v>
      </c>
      <c r="C155" s="63" t="s">
        <v>227</v>
      </c>
      <c r="D155" s="63">
        <v>45</v>
      </c>
      <c r="E155" s="66" t="s">
        <v>228</v>
      </c>
      <c r="F155" s="56" t="s">
        <v>190</v>
      </c>
    </row>
    <row r="156" spans="1:26" ht="18.95" customHeight="1">
      <c r="A156" s="67" t="s">
        <v>229</v>
      </c>
      <c r="B156" s="68" t="s">
        <v>230</v>
      </c>
      <c r="C156" s="67" t="s">
        <v>231</v>
      </c>
      <c r="D156" s="67">
        <v>159</v>
      </c>
      <c r="E156" s="67" t="s">
        <v>232</v>
      </c>
      <c r="F156" s="56" t="s">
        <v>186</v>
      </c>
      <c r="H156" s="69"/>
      <c r="I156" s="69"/>
      <c r="J156" s="69"/>
    </row>
    <row r="157" spans="1:26" ht="18.95" customHeight="1">
      <c r="A157" s="67" t="s">
        <v>233</v>
      </c>
      <c r="B157" s="68" t="s">
        <v>230</v>
      </c>
      <c r="C157" s="67" t="s">
        <v>234</v>
      </c>
      <c r="D157" s="67">
        <v>317</v>
      </c>
      <c r="E157" s="67" t="s">
        <v>232</v>
      </c>
      <c r="F157" s="56" t="s">
        <v>190</v>
      </c>
      <c r="H157" s="69"/>
      <c r="I157" s="69"/>
      <c r="J157" s="69"/>
    </row>
    <row r="158" spans="1:26" ht="18.95" customHeight="1">
      <c r="A158" s="67" t="s">
        <v>235</v>
      </c>
      <c r="B158" s="68" t="s">
        <v>236</v>
      </c>
      <c r="C158" s="67" t="s">
        <v>237</v>
      </c>
      <c r="D158" s="70">
        <v>216</v>
      </c>
      <c r="E158" s="67" t="s">
        <v>232</v>
      </c>
      <c r="F158" s="56" t="s">
        <v>186</v>
      </c>
      <c r="H158" s="69"/>
      <c r="I158" s="69"/>
      <c r="J158" s="69"/>
    </row>
    <row r="159" spans="1:26" ht="18.95" customHeight="1">
      <c r="A159" s="67" t="s">
        <v>238</v>
      </c>
      <c r="B159" s="68" t="s">
        <v>230</v>
      </c>
      <c r="C159" s="67" t="s">
        <v>239</v>
      </c>
      <c r="D159" s="67">
        <v>59</v>
      </c>
      <c r="E159" s="67" t="s">
        <v>232</v>
      </c>
      <c r="F159" s="56" t="s">
        <v>190</v>
      </c>
      <c r="H159" s="69"/>
      <c r="I159" s="69"/>
      <c r="J159" s="69"/>
    </row>
    <row r="160" spans="1:26" ht="36.6" customHeight="1">
      <c r="A160" s="67" t="s">
        <v>240</v>
      </c>
      <c r="B160" s="68" t="s">
        <v>230</v>
      </c>
      <c r="C160" s="67" t="s">
        <v>241</v>
      </c>
      <c r="D160" s="67">
        <v>291</v>
      </c>
      <c r="E160" s="67" t="s">
        <v>232</v>
      </c>
      <c r="F160" s="56" t="s">
        <v>186</v>
      </c>
      <c r="H160" s="69"/>
      <c r="I160" s="69"/>
      <c r="J160" s="69"/>
    </row>
    <row r="161" spans="1:26" ht="18.95" customHeight="1">
      <c r="A161" s="67" t="s">
        <v>242</v>
      </c>
      <c r="B161" s="68" t="s">
        <v>243</v>
      </c>
      <c r="C161" s="67" t="s">
        <v>244</v>
      </c>
      <c r="D161" s="67">
        <v>58</v>
      </c>
      <c r="E161" s="67" t="s">
        <v>232</v>
      </c>
      <c r="F161" s="61" t="s">
        <v>190</v>
      </c>
      <c r="G161" s="62"/>
      <c r="H161" s="69"/>
      <c r="I161" s="69"/>
      <c r="J161" s="69"/>
    </row>
    <row r="162" spans="1:26" ht="18.95" customHeight="1">
      <c r="A162" s="67" t="s">
        <v>245</v>
      </c>
      <c r="B162" s="68" t="s">
        <v>246</v>
      </c>
      <c r="C162" s="67" t="s">
        <v>244</v>
      </c>
      <c r="D162" s="67">
        <v>4</v>
      </c>
      <c r="E162" s="67" t="s">
        <v>247</v>
      </c>
      <c r="F162" s="56" t="s">
        <v>190</v>
      </c>
      <c r="H162" s="69"/>
      <c r="I162" s="69"/>
      <c r="J162" s="69"/>
    </row>
    <row r="163" spans="1:26" ht="18.95" customHeight="1">
      <c r="A163" s="67" t="s">
        <v>248</v>
      </c>
      <c r="B163" s="68" t="s">
        <v>246</v>
      </c>
      <c r="C163" s="71" t="s">
        <v>244</v>
      </c>
      <c r="D163" s="67">
        <v>12</v>
      </c>
      <c r="E163" s="71" t="s">
        <v>247</v>
      </c>
      <c r="F163" s="56" t="s">
        <v>190</v>
      </c>
      <c r="H163" s="69"/>
      <c r="I163" s="69"/>
      <c r="J163" s="69"/>
    </row>
    <row r="164" spans="1:26" ht="18.95" customHeight="1">
      <c r="A164" s="67" t="s">
        <v>249</v>
      </c>
      <c r="B164" s="68">
        <v>46140</v>
      </c>
      <c r="C164" s="67" t="s">
        <v>250</v>
      </c>
      <c r="D164" s="67">
        <v>27</v>
      </c>
      <c r="E164" s="67" t="s">
        <v>232</v>
      </c>
      <c r="F164" s="56" t="s">
        <v>190</v>
      </c>
      <c r="H164" s="69"/>
      <c r="I164" s="69"/>
      <c r="J164" s="69"/>
      <c r="K164" s="39"/>
      <c r="L164" s="39"/>
      <c r="M164" s="39"/>
      <c r="N164" s="39"/>
      <c r="O164" s="39"/>
      <c r="P164" s="39"/>
      <c r="Q164" s="39"/>
      <c r="R164" s="39"/>
      <c r="S164" s="39"/>
      <c r="T164" s="39"/>
      <c r="U164" s="39"/>
      <c r="V164" s="39"/>
      <c r="W164" s="39"/>
      <c r="X164" s="39"/>
      <c r="Y164" s="39"/>
      <c r="Z164" s="39"/>
    </row>
    <row r="165" spans="1:26" ht="18.95" customHeight="1">
      <c r="A165" s="67" t="s">
        <v>251</v>
      </c>
      <c r="B165" s="68" t="s">
        <v>246</v>
      </c>
      <c r="C165" s="67" t="s">
        <v>244</v>
      </c>
      <c r="D165" s="67">
        <v>7</v>
      </c>
      <c r="E165" s="67" t="s">
        <v>232</v>
      </c>
      <c r="F165" s="56" t="s">
        <v>190</v>
      </c>
      <c r="H165" s="69"/>
      <c r="I165" s="69"/>
      <c r="J165" s="69"/>
    </row>
    <row r="166" spans="1:26" ht="40.35" customHeight="1">
      <c r="A166" s="1243" t="s">
        <v>252</v>
      </c>
      <c r="B166" s="1243"/>
      <c r="C166" s="1243"/>
      <c r="D166" s="1243"/>
      <c r="E166" s="1243"/>
      <c r="F166" s="40" t="s">
        <v>131</v>
      </c>
      <c r="G166" s="40" t="s">
        <v>132</v>
      </c>
    </row>
    <row r="167" spans="1:26" ht="65.650000000000006" customHeight="1">
      <c r="A167" s="40" t="s">
        <v>133</v>
      </c>
      <c r="B167" s="40" t="s">
        <v>134</v>
      </c>
      <c r="C167" s="40" t="s">
        <v>135</v>
      </c>
      <c r="D167" s="40" t="s">
        <v>136</v>
      </c>
      <c r="E167" s="40" t="s">
        <v>137</v>
      </c>
      <c r="F167" s="72">
        <v>13</v>
      </c>
      <c r="G167" s="72">
        <f>SUM(D168:D180)</f>
        <v>2069</v>
      </c>
    </row>
    <row r="168" spans="1:26" ht="12.75" customHeight="1">
      <c r="A168" s="48" t="s">
        <v>253</v>
      </c>
      <c r="B168" s="50">
        <v>46171</v>
      </c>
      <c r="C168" s="48" t="s">
        <v>254</v>
      </c>
      <c r="D168" s="48">
        <v>45</v>
      </c>
      <c r="E168" s="48" t="s">
        <v>167</v>
      </c>
    </row>
    <row r="169" spans="1:26" ht="12.75" customHeight="1">
      <c r="A169" s="48" t="s">
        <v>255</v>
      </c>
      <c r="B169" s="50">
        <v>46164</v>
      </c>
      <c r="C169" s="48" t="s">
        <v>256</v>
      </c>
      <c r="D169" s="48">
        <v>45</v>
      </c>
      <c r="E169" s="48" t="s">
        <v>167</v>
      </c>
    </row>
    <row r="170" spans="1:26" ht="12.75" customHeight="1">
      <c r="A170" s="48" t="s">
        <v>257</v>
      </c>
      <c r="B170" s="50">
        <v>46139</v>
      </c>
      <c r="C170" s="48" t="s">
        <v>258</v>
      </c>
      <c r="D170" s="48">
        <v>50</v>
      </c>
      <c r="E170" s="51" t="s">
        <v>172</v>
      </c>
    </row>
    <row r="171" spans="1:26" ht="21.95" customHeight="1">
      <c r="A171" s="48" t="s">
        <v>259</v>
      </c>
      <c r="B171" s="50">
        <v>46161</v>
      </c>
      <c r="C171" s="48" t="s">
        <v>260</v>
      </c>
      <c r="D171" s="48">
        <v>50</v>
      </c>
      <c r="E171" s="57" t="s">
        <v>172</v>
      </c>
    </row>
    <row r="172" spans="1:26" ht="129.75" customHeight="1">
      <c r="A172" s="73" t="s">
        <v>261</v>
      </c>
      <c r="B172" s="74">
        <v>46160</v>
      </c>
      <c r="C172" s="73" t="s">
        <v>262</v>
      </c>
      <c r="D172" s="75">
        <v>70</v>
      </c>
      <c r="E172" s="76" t="s">
        <v>263</v>
      </c>
      <c r="F172" s="62"/>
      <c r="G172" s="62"/>
      <c r="H172" s="62"/>
      <c r="I172" s="62"/>
      <c r="J172" s="62"/>
      <c r="K172" s="38"/>
      <c r="L172" s="38"/>
      <c r="M172" s="38"/>
      <c r="N172" s="38"/>
      <c r="O172" s="38"/>
      <c r="P172" s="38"/>
      <c r="Q172" s="38"/>
      <c r="R172" s="38"/>
      <c r="S172" s="38"/>
      <c r="T172" s="38"/>
      <c r="U172" s="38"/>
      <c r="V172" s="38"/>
      <c r="W172" s="38"/>
      <c r="X172" s="38"/>
      <c r="Y172" s="38"/>
      <c r="Z172" s="38"/>
    </row>
    <row r="173" spans="1:26" ht="35.1" customHeight="1">
      <c r="A173" s="73" t="s">
        <v>264</v>
      </c>
      <c r="B173" s="74">
        <v>46174</v>
      </c>
      <c r="C173" s="73" t="s">
        <v>254</v>
      </c>
      <c r="D173" s="75">
        <v>50</v>
      </c>
      <c r="E173" s="76" t="s">
        <v>215</v>
      </c>
      <c r="F173" s="62"/>
      <c r="G173" s="62"/>
      <c r="H173" s="62"/>
      <c r="I173" s="62"/>
      <c r="J173" s="62"/>
    </row>
    <row r="174" spans="1:26" ht="35.1" customHeight="1">
      <c r="A174" s="73" t="s">
        <v>265</v>
      </c>
      <c r="B174" s="74">
        <v>46175</v>
      </c>
      <c r="C174" s="73" t="s">
        <v>256</v>
      </c>
      <c r="D174" s="75">
        <v>50</v>
      </c>
      <c r="E174" s="76" t="s">
        <v>215</v>
      </c>
      <c r="F174" s="62"/>
      <c r="G174" s="62"/>
      <c r="H174" s="62"/>
      <c r="I174" s="62"/>
      <c r="J174" s="62"/>
    </row>
    <row r="175" spans="1:26" ht="35.1" customHeight="1">
      <c r="A175" s="73" t="s">
        <v>266</v>
      </c>
      <c r="B175" s="74">
        <v>46176</v>
      </c>
      <c r="C175" s="73" t="s">
        <v>267</v>
      </c>
      <c r="D175" s="75">
        <v>50</v>
      </c>
      <c r="E175" s="76" t="s">
        <v>215</v>
      </c>
      <c r="F175" s="62"/>
      <c r="G175" s="62"/>
      <c r="H175" s="62"/>
      <c r="I175" s="62"/>
      <c r="J175" s="62"/>
    </row>
    <row r="176" spans="1:26" ht="35.1" customHeight="1">
      <c r="A176" s="73" t="s">
        <v>268</v>
      </c>
      <c r="B176" s="74">
        <v>45795</v>
      </c>
      <c r="C176" s="73" t="s">
        <v>269</v>
      </c>
      <c r="D176" s="75">
        <v>1400</v>
      </c>
      <c r="E176" s="76" t="s">
        <v>263</v>
      </c>
      <c r="F176" s="62"/>
      <c r="G176" s="62"/>
      <c r="H176" s="62"/>
      <c r="I176" s="62"/>
      <c r="J176" s="62"/>
      <c r="K176" s="38"/>
      <c r="L176" s="38"/>
      <c r="M176" s="38"/>
      <c r="N176" s="38"/>
      <c r="O176" s="38"/>
      <c r="P176" s="38"/>
      <c r="Q176" s="38"/>
      <c r="R176" s="38"/>
      <c r="S176" s="38"/>
      <c r="T176" s="38"/>
      <c r="U176" s="38"/>
      <c r="V176" s="38"/>
      <c r="W176" s="38"/>
      <c r="X176" s="38"/>
      <c r="Y176" s="38"/>
      <c r="Z176" s="38"/>
    </row>
    <row r="177" spans="1:26" ht="18.75" customHeight="1">
      <c r="A177" s="63" t="s">
        <v>270</v>
      </c>
      <c r="B177" s="64">
        <v>46114</v>
      </c>
      <c r="C177" s="63" t="s">
        <v>271</v>
      </c>
      <c r="D177" s="63">
        <v>140</v>
      </c>
      <c r="E177" s="63" t="s">
        <v>272</v>
      </c>
      <c r="F177" s="62"/>
      <c r="G177" s="62"/>
      <c r="H177" s="62"/>
      <c r="I177" s="62"/>
      <c r="J177" s="62"/>
    </row>
    <row r="178" spans="1:26" ht="25.5">
      <c r="A178" s="63" t="s">
        <v>273</v>
      </c>
      <c r="B178" s="63" t="s">
        <v>274</v>
      </c>
      <c r="C178" s="77" t="s">
        <v>275</v>
      </c>
      <c r="D178" s="63">
        <v>14</v>
      </c>
      <c r="E178" s="63" t="s">
        <v>272</v>
      </c>
      <c r="F178" s="62"/>
      <c r="G178" s="62"/>
      <c r="H178" s="62"/>
      <c r="I178" s="62"/>
      <c r="J178" s="62"/>
    </row>
    <row r="179" spans="1:26">
      <c r="A179" s="63" t="s">
        <v>276</v>
      </c>
      <c r="B179" s="63" t="s">
        <v>277</v>
      </c>
      <c r="C179" s="63" t="s">
        <v>278</v>
      </c>
      <c r="D179" s="63">
        <v>102</v>
      </c>
      <c r="E179" s="63" t="s">
        <v>272</v>
      </c>
      <c r="F179" s="62"/>
      <c r="G179" s="62"/>
      <c r="H179" s="62"/>
      <c r="I179" s="62"/>
      <c r="J179" s="62"/>
    </row>
    <row r="180" spans="1:26" s="38" customFormat="1" ht="63.75">
      <c r="A180" s="78" t="s">
        <v>279</v>
      </c>
      <c r="B180" s="78" t="s">
        <v>188</v>
      </c>
      <c r="C180" s="79" t="s">
        <v>280</v>
      </c>
      <c r="D180" s="63">
        <v>3</v>
      </c>
      <c r="E180" s="77" t="s">
        <v>163</v>
      </c>
      <c r="F180" s="62"/>
      <c r="G180" s="62"/>
      <c r="H180" s="62"/>
      <c r="I180" s="62"/>
      <c r="J180" s="62"/>
      <c r="K180"/>
      <c r="L180"/>
      <c r="M180"/>
      <c r="N180"/>
      <c r="O180"/>
      <c r="P180"/>
      <c r="Q180"/>
      <c r="R180"/>
      <c r="S180"/>
      <c r="T180"/>
      <c r="U180"/>
      <c r="V180"/>
      <c r="W180"/>
      <c r="X180"/>
      <c r="Y180"/>
      <c r="Z180"/>
    </row>
    <row r="181" spans="1:26" ht="54.4" customHeight="1">
      <c r="A181" s="1243" t="s">
        <v>281</v>
      </c>
      <c r="B181" s="1243"/>
      <c r="C181" s="1243"/>
      <c r="D181" s="1243"/>
      <c r="E181" s="1243"/>
      <c r="F181" s="1243"/>
      <c r="G181" s="40" t="s">
        <v>131</v>
      </c>
      <c r="H181" s="40" t="s">
        <v>132</v>
      </c>
      <c r="J181" s="80" t="s">
        <v>282</v>
      </c>
    </row>
    <row r="182" spans="1:26" ht="207" customHeight="1">
      <c r="A182" s="40" t="s">
        <v>133</v>
      </c>
      <c r="B182" s="40" t="s">
        <v>134</v>
      </c>
      <c r="C182" s="40" t="s">
        <v>135</v>
      </c>
      <c r="D182" s="40" t="s">
        <v>136</v>
      </c>
      <c r="E182" s="40" t="s">
        <v>137</v>
      </c>
      <c r="F182" s="40" t="s">
        <v>283</v>
      </c>
      <c r="G182" s="46">
        <v>75</v>
      </c>
      <c r="H182" s="46">
        <f>SUM(D183:D257)</f>
        <v>3245</v>
      </c>
      <c r="J182" s="81" t="s">
        <v>284</v>
      </c>
    </row>
    <row r="183" spans="1:26" ht="30.75" customHeight="1">
      <c r="A183" s="82" t="s">
        <v>285</v>
      </c>
      <c r="B183" s="83" t="s">
        <v>246</v>
      </c>
      <c r="C183" s="84" t="s">
        <v>286</v>
      </c>
      <c r="D183" s="85">
        <v>15</v>
      </c>
      <c r="E183" s="86" t="s">
        <v>232</v>
      </c>
      <c r="F183" s="56"/>
    </row>
    <row r="184" spans="1:26" ht="14.25">
      <c r="A184" s="87" t="s">
        <v>287</v>
      </c>
      <c r="B184" s="83" t="s">
        <v>139</v>
      </c>
      <c r="C184" s="84" t="s">
        <v>288</v>
      </c>
      <c r="D184" s="85">
        <v>4</v>
      </c>
      <c r="E184" s="86" t="s">
        <v>185</v>
      </c>
      <c r="F184" s="56" t="s">
        <v>289</v>
      </c>
    </row>
    <row r="185" spans="1:26" ht="63.75" customHeight="1">
      <c r="A185" s="82" t="s">
        <v>290</v>
      </c>
      <c r="B185" s="83" t="s">
        <v>139</v>
      </c>
      <c r="C185" s="84" t="s">
        <v>291</v>
      </c>
      <c r="D185" s="85">
        <v>6</v>
      </c>
      <c r="E185" s="88" t="s">
        <v>154</v>
      </c>
      <c r="F185" s="56" t="s">
        <v>289</v>
      </c>
    </row>
    <row r="186" spans="1:26" ht="51.75" customHeight="1">
      <c r="A186" s="34" t="s">
        <v>292</v>
      </c>
      <c r="B186" s="34" t="s">
        <v>139</v>
      </c>
      <c r="C186" s="34" t="s">
        <v>293</v>
      </c>
      <c r="D186" s="42">
        <v>18</v>
      </c>
      <c r="E186" s="34" t="s">
        <v>163</v>
      </c>
      <c r="F186" s="56" t="s">
        <v>294</v>
      </c>
    </row>
    <row r="187" spans="1:26" ht="51.75" customHeight="1">
      <c r="A187" s="34" t="s">
        <v>295</v>
      </c>
      <c r="B187" s="34" t="s">
        <v>139</v>
      </c>
      <c r="C187" s="34" t="s">
        <v>296</v>
      </c>
      <c r="D187" s="42">
        <v>15</v>
      </c>
      <c r="E187" s="34" t="s">
        <v>297</v>
      </c>
      <c r="F187" s="56" t="s">
        <v>289</v>
      </c>
    </row>
    <row r="188" spans="1:26" ht="51.75" customHeight="1">
      <c r="A188" s="34" t="s">
        <v>298</v>
      </c>
      <c r="B188" s="34" t="s">
        <v>139</v>
      </c>
      <c r="C188" s="34" t="s">
        <v>299</v>
      </c>
      <c r="D188" s="42">
        <v>10</v>
      </c>
      <c r="E188" s="34" t="s">
        <v>199</v>
      </c>
      <c r="F188" s="56" t="s">
        <v>300</v>
      </c>
    </row>
    <row r="189" spans="1:26" ht="51.75" customHeight="1">
      <c r="A189" s="34" t="s">
        <v>301</v>
      </c>
      <c r="B189" s="34" t="s">
        <v>139</v>
      </c>
      <c r="C189" s="34" t="s">
        <v>302</v>
      </c>
      <c r="D189" s="42">
        <v>7</v>
      </c>
      <c r="E189" s="34" t="s">
        <v>157</v>
      </c>
      <c r="F189" s="56" t="s">
        <v>300</v>
      </c>
    </row>
    <row r="190" spans="1:26" ht="51.75" customHeight="1">
      <c r="A190" s="82" t="s">
        <v>303</v>
      </c>
      <c r="B190" s="83" t="s">
        <v>139</v>
      </c>
      <c r="C190" s="84" t="s">
        <v>304</v>
      </c>
      <c r="D190" s="85">
        <v>9</v>
      </c>
      <c r="E190" s="88" t="s">
        <v>199</v>
      </c>
      <c r="F190" s="56" t="s">
        <v>300</v>
      </c>
    </row>
    <row r="191" spans="1:26" ht="51.75" customHeight="1">
      <c r="A191" s="82" t="s">
        <v>305</v>
      </c>
      <c r="B191" s="83" t="s">
        <v>139</v>
      </c>
      <c r="C191" s="84" t="s">
        <v>306</v>
      </c>
      <c r="D191" s="85">
        <v>10</v>
      </c>
      <c r="E191" s="88" t="s">
        <v>147</v>
      </c>
      <c r="F191" s="56" t="s">
        <v>289</v>
      </c>
    </row>
    <row r="192" spans="1:26" ht="73.5" customHeight="1">
      <c r="A192" s="82" t="s">
        <v>307</v>
      </c>
      <c r="B192" s="83" t="s">
        <v>139</v>
      </c>
      <c r="C192" s="84" t="s">
        <v>308</v>
      </c>
      <c r="D192" s="85">
        <v>13</v>
      </c>
      <c r="E192" s="88" t="s">
        <v>199</v>
      </c>
      <c r="F192" s="56" t="s">
        <v>309</v>
      </c>
    </row>
    <row r="193" spans="1:6" ht="51.75" customHeight="1">
      <c r="A193" s="82" t="s">
        <v>310</v>
      </c>
      <c r="B193" s="83" t="s">
        <v>139</v>
      </c>
      <c r="C193" s="84" t="s">
        <v>311</v>
      </c>
      <c r="D193" s="85">
        <v>8</v>
      </c>
      <c r="E193" s="88" t="s">
        <v>147</v>
      </c>
      <c r="F193" s="56" t="s">
        <v>294</v>
      </c>
    </row>
    <row r="194" spans="1:6" ht="32.25" customHeight="1">
      <c r="A194" s="82" t="s">
        <v>312</v>
      </c>
      <c r="B194" s="83" t="s">
        <v>188</v>
      </c>
      <c r="C194" s="84" t="s">
        <v>313</v>
      </c>
      <c r="D194" s="85">
        <v>63</v>
      </c>
      <c r="E194" s="88" t="s">
        <v>199</v>
      </c>
      <c r="F194" s="56" t="s">
        <v>314</v>
      </c>
    </row>
    <row r="195" spans="1:6" ht="51.75" customHeight="1">
      <c r="A195" s="82" t="s">
        <v>315</v>
      </c>
      <c r="B195" s="83" t="s">
        <v>188</v>
      </c>
      <c r="C195" s="84" t="s">
        <v>316</v>
      </c>
      <c r="D195" s="85">
        <v>10</v>
      </c>
      <c r="E195" s="88" t="s">
        <v>199</v>
      </c>
      <c r="F195" s="56" t="s">
        <v>300</v>
      </c>
    </row>
    <row r="196" spans="1:6" ht="67.7" customHeight="1">
      <c r="A196" s="82" t="s">
        <v>317</v>
      </c>
      <c r="B196" s="83" t="s">
        <v>188</v>
      </c>
      <c r="C196" s="84" t="s">
        <v>318</v>
      </c>
      <c r="D196" s="85">
        <v>5</v>
      </c>
      <c r="E196" s="88" t="s">
        <v>185</v>
      </c>
      <c r="F196" s="56" t="s">
        <v>289</v>
      </c>
    </row>
    <row r="197" spans="1:6" ht="39.75" customHeight="1">
      <c r="A197" s="82" t="s">
        <v>319</v>
      </c>
      <c r="B197" s="83" t="s">
        <v>188</v>
      </c>
      <c r="C197" s="84" t="s">
        <v>320</v>
      </c>
      <c r="D197" s="85">
        <v>15</v>
      </c>
      <c r="E197" s="86" t="s">
        <v>141</v>
      </c>
      <c r="F197" s="56" t="s">
        <v>309</v>
      </c>
    </row>
    <row r="198" spans="1:6" ht="32.25" customHeight="1">
      <c r="A198" s="89" t="s">
        <v>321</v>
      </c>
      <c r="B198" s="83" t="s">
        <v>188</v>
      </c>
      <c r="C198" s="84" t="s">
        <v>322</v>
      </c>
      <c r="D198" s="85">
        <v>12</v>
      </c>
      <c r="E198" s="85" t="s">
        <v>323</v>
      </c>
      <c r="F198" s="56" t="s">
        <v>300</v>
      </c>
    </row>
    <row r="199" spans="1:6" ht="32.25" customHeight="1">
      <c r="A199" s="89" t="s">
        <v>324</v>
      </c>
      <c r="B199" s="83" t="s">
        <v>188</v>
      </c>
      <c r="C199" s="84" t="s">
        <v>325</v>
      </c>
      <c r="D199" s="85">
        <v>12</v>
      </c>
      <c r="E199" s="85" t="s">
        <v>147</v>
      </c>
      <c r="F199" s="56" t="s">
        <v>300</v>
      </c>
    </row>
    <row r="200" spans="1:6" ht="32.25" customHeight="1">
      <c r="A200" s="89" t="s">
        <v>326</v>
      </c>
      <c r="B200" s="83" t="s">
        <v>188</v>
      </c>
      <c r="C200" s="84" t="s">
        <v>327</v>
      </c>
      <c r="D200" s="85">
        <v>6</v>
      </c>
      <c r="E200" s="85" t="s">
        <v>328</v>
      </c>
      <c r="F200" s="56" t="s">
        <v>309</v>
      </c>
    </row>
    <row r="201" spans="1:6" ht="32.25" customHeight="1">
      <c r="A201" s="82" t="s">
        <v>329</v>
      </c>
      <c r="B201" s="83" t="s">
        <v>188</v>
      </c>
      <c r="C201" s="84" t="s">
        <v>330</v>
      </c>
      <c r="D201" s="85">
        <v>101</v>
      </c>
      <c r="E201" s="86" t="s">
        <v>331</v>
      </c>
      <c r="F201" s="56" t="s">
        <v>309</v>
      </c>
    </row>
    <row r="202" spans="1:6" ht="25.5" customHeight="1">
      <c r="A202" s="82" t="s">
        <v>332</v>
      </c>
      <c r="B202" s="83" t="s">
        <v>188</v>
      </c>
      <c r="C202" s="84" t="s">
        <v>333</v>
      </c>
      <c r="D202" s="85">
        <v>21</v>
      </c>
      <c r="E202" s="86" t="s">
        <v>154</v>
      </c>
      <c r="F202" s="56" t="s">
        <v>309</v>
      </c>
    </row>
    <row r="203" spans="1:6" ht="43.5" customHeight="1">
      <c r="A203" s="82" t="s">
        <v>334</v>
      </c>
      <c r="B203" s="83" t="s">
        <v>188</v>
      </c>
      <c r="C203" s="84" t="s">
        <v>335</v>
      </c>
      <c r="D203" s="85">
        <v>10</v>
      </c>
      <c r="E203" s="86" t="s">
        <v>336</v>
      </c>
      <c r="F203" s="56" t="s">
        <v>300</v>
      </c>
    </row>
    <row r="204" spans="1:6" ht="43.5" customHeight="1">
      <c r="A204" s="82" t="s">
        <v>337</v>
      </c>
      <c r="B204" s="83" t="s">
        <v>188</v>
      </c>
      <c r="C204" s="90" t="s">
        <v>338</v>
      </c>
      <c r="D204" s="85">
        <v>20</v>
      </c>
      <c r="E204" s="86" t="s">
        <v>163</v>
      </c>
      <c r="F204" s="56" t="s">
        <v>300</v>
      </c>
    </row>
    <row r="205" spans="1:6" ht="30.75" customHeight="1">
      <c r="A205" s="82" t="s">
        <v>339</v>
      </c>
      <c r="B205" s="83" t="s">
        <v>188</v>
      </c>
      <c r="C205" s="90" t="s">
        <v>340</v>
      </c>
      <c r="D205" s="85">
        <v>10</v>
      </c>
      <c r="E205" s="86" t="s">
        <v>341</v>
      </c>
      <c r="F205" s="56" t="s">
        <v>300</v>
      </c>
    </row>
    <row r="206" spans="1:6" ht="30.75" customHeight="1">
      <c r="A206" s="82" t="s">
        <v>342</v>
      </c>
      <c r="B206" s="83" t="s">
        <v>188</v>
      </c>
      <c r="C206" s="90" t="s">
        <v>343</v>
      </c>
      <c r="D206" s="85">
        <v>25</v>
      </c>
      <c r="E206" s="86" t="s">
        <v>163</v>
      </c>
      <c r="F206" s="56" t="s">
        <v>300</v>
      </c>
    </row>
    <row r="207" spans="1:6" ht="69.75" customHeight="1">
      <c r="A207" s="82" t="s">
        <v>344</v>
      </c>
      <c r="B207" s="83" t="s">
        <v>188</v>
      </c>
      <c r="C207" s="90" t="s">
        <v>345</v>
      </c>
      <c r="D207" s="85">
        <v>18</v>
      </c>
      <c r="E207" s="86" t="s">
        <v>346</v>
      </c>
      <c r="F207" s="56" t="s">
        <v>309</v>
      </c>
    </row>
    <row r="208" spans="1:6" ht="27.75" customHeight="1">
      <c r="A208" s="82" t="s">
        <v>347</v>
      </c>
      <c r="B208" s="83" t="s">
        <v>188</v>
      </c>
      <c r="C208" s="90" t="s">
        <v>348</v>
      </c>
      <c r="D208" s="85">
        <v>48</v>
      </c>
      <c r="E208" s="86" t="s">
        <v>157</v>
      </c>
      <c r="F208" s="56" t="s">
        <v>300</v>
      </c>
    </row>
    <row r="209" spans="1:6" ht="40.5" customHeight="1">
      <c r="A209" s="82" t="s">
        <v>349</v>
      </c>
      <c r="B209" s="83" t="s">
        <v>188</v>
      </c>
      <c r="C209" s="82" t="s">
        <v>350</v>
      </c>
      <c r="D209" s="85">
        <v>500</v>
      </c>
      <c r="E209" s="86" t="s">
        <v>351</v>
      </c>
      <c r="F209" s="56"/>
    </row>
    <row r="210" spans="1:6" ht="27.75" customHeight="1">
      <c r="A210" s="82" t="s">
        <v>352</v>
      </c>
      <c r="B210" s="83" t="s">
        <v>188</v>
      </c>
      <c r="C210" s="90" t="s">
        <v>353</v>
      </c>
      <c r="D210" s="85">
        <v>6</v>
      </c>
      <c r="E210" s="86" t="s">
        <v>154</v>
      </c>
      <c r="F210" s="56" t="s">
        <v>354</v>
      </c>
    </row>
    <row r="211" spans="1:6" ht="36.75" customHeight="1">
      <c r="A211" s="89" t="s">
        <v>355</v>
      </c>
      <c r="B211" s="83" t="s">
        <v>149</v>
      </c>
      <c r="C211" s="84" t="s">
        <v>356</v>
      </c>
      <c r="D211" s="85">
        <v>73</v>
      </c>
      <c r="E211" s="85" t="s">
        <v>331</v>
      </c>
      <c r="F211" s="56" t="s">
        <v>357</v>
      </c>
    </row>
    <row r="212" spans="1:6" ht="22.5" customHeight="1">
      <c r="A212" s="82" t="s">
        <v>358</v>
      </c>
      <c r="B212" s="83" t="s">
        <v>149</v>
      </c>
      <c r="C212" s="90" t="s">
        <v>359</v>
      </c>
      <c r="D212" s="85">
        <v>19</v>
      </c>
      <c r="E212" s="86" t="s">
        <v>336</v>
      </c>
      <c r="F212" s="56" t="s">
        <v>354</v>
      </c>
    </row>
    <row r="213" spans="1:6" ht="22.5" customHeight="1">
      <c r="A213" s="82" t="s">
        <v>360</v>
      </c>
      <c r="B213" s="83" t="s">
        <v>149</v>
      </c>
      <c r="C213" s="90" t="s">
        <v>361</v>
      </c>
      <c r="D213" s="85">
        <v>13</v>
      </c>
      <c r="E213" s="86" t="s">
        <v>323</v>
      </c>
      <c r="F213" s="56" t="s">
        <v>309</v>
      </c>
    </row>
    <row r="214" spans="1:6" ht="42.75" customHeight="1">
      <c r="A214" s="82" t="s">
        <v>362</v>
      </c>
      <c r="B214" s="83" t="s">
        <v>149</v>
      </c>
      <c r="C214" s="84" t="s">
        <v>363</v>
      </c>
      <c r="D214" s="85">
        <v>8</v>
      </c>
      <c r="E214" s="86" t="s">
        <v>157</v>
      </c>
      <c r="F214" s="56" t="s">
        <v>309</v>
      </c>
    </row>
    <row r="215" spans="1:6" ht="101.25" customHeight="1">
      <c r="A215" s="91" t="s">
        <v>364</v>
      </c>
      <c r="B215" s="92">
        <v>46129</v>
      </c>
      <c r="C215" s="93" t="s">
        <v>365</v>
      </c>
      <c r="D215" s="94">
        <v>24</v>
      </c>
      <c r="E215" s="94" t="s">
        <v>366</v>
      </c>
      <c r="F215" s="56"/>
    </row>
    <row r="216" spans="1:6" ht="125.25" customHeight="1">
      <c r="A216" s="94" t="s">
        <v>367</v>
      </c>
      <c r="B216" s="95" t="s">
        <v>368</v>
      </c>
      <c r="C216" s="96" t="s">
        <v>369</v>
      </c>
      <c r="D216" s="94">
        <v>101</v>
      </c>
      <c r="E216" s="94" t="s">
        <v>370</v>
      </c>
      <c r="F216" s="56"/>
    </row>
    <row r="217" spans="1:6" ht="39.75" customHeight="1">
      <c r="A217" s="94" t="s">
        <v>371</v>
      </c>
      <c r="B217" s="95">
        <v>46130</v>
      </c>
      <c r="C217" s="97" t="s">
        <v>372</v>
      </c>
      <c r="D217" s="94">
        <v>8</v>
      </c>
      <c r="E217" s="94" t="s">
        <v>370</v>
      </c>
      <c r="F217" s="56"/>
    </row>
    <row r="218" spans="1:6" ht="59.25" customHeight="1">
      <c r="A218" s="98" t="s">
        <v>373</v>
      </c>
      <c r="B218" s="95">
        <v>46130</v>
      </c>
      <c r="C218" s="99" t="s">
        <v>374</v>
      </c>
      <c r="D218" s="94">
        <v>17</v>
      </c>
      <c r="E218" s="94" t="s">
        <v>370</v>
      </c>
      <c r="F218" s="56"/>
    </row>
    <row r="219" spans="1:6">
      <c r="A219" s="100" t="s">
        <v>375</v>
      </c>
      <c r="B219" s="101">
        <v>46149</v>
      </c>
      <c r="C219" s="97" t="s">
        <v>376</v>
      </c>
      <c r="D219" s="102">
        <v>45</v>
      </c>
      <c r="E219" s="102" t="s">
        <v>167</v>
      </c>
      <c r="F219" s="56"/>
    </row>
    <row r="220" spans="1:6" ht="344.25">
      <c r="A220" s="103" t="s">
        <v>377</v>
      </c>
      <c r="B220" s="104">
        <v>46138</v>
      </c>
      <c r="C220" s="103" t="s">
        <v>378</v>
      </c>
      <c r="D220" s="99">
        <v>28</v>
      </c>
      <c r="E220" s="105" t="s">
        <v>370</v>
      </c>
      <c r="F220" s="56"/>
    </row>
    <row r="221" spans="1:6" ht="25.5">
      <c r="A221" s="97" t="s">
        <v>379</v>
      </c>
      <c r="B221" s="104">
        <v>46157</v>
      </c>
      <c r="C221" s="106" t="s">
        <v>380</v>
      </c>
      <c r="D221" s="99">
        <v>78</v>
      </c>
      <c r="E221" s="105" t="s">
        <v>370</v>
      </c>
      <c r="F221" s="56"/>
    </row>
    <row r="222" spans="1:6" ht="89.25">
      <c r="A222" s="97" t="s">
        <v>381</v>
      </c>
      <c r="B222" s="104">
        <v>46168</v>
      </c>
      <c r="C222" s="107" t="s">
        <v>382</v>
      </c>
      <c r="D222" s="99">
        <v>110</v>
      </c>
      <c r="E222" s="105" t="s">
        <v>370</v>
      </c>
      <c r="F222" s="56"/>
    </row>
    <row r="223" spans="1:6" ht="102">
      <c r="A223" s="97" t="s">
        <v>383</v>
      </c>
      <c r="B223" s="104">
        <v>46151</v>
      </c>
      <c r="C223" s="106" t="s">
        <v>384</v>
      </c>
      <c r="D223" s="99">
        <v>44</v>
      </c>
      <c r="E223" s="105" t="s">
        <v>370</v>
      </c>
      <c r="F223" s="56"/>
    </row>
    <row r="224" spans="1:6" ht="38.25">
      <c r="A224" s="100" t="s">
        <v>385</v>
      </c>
      <c r="B224" s="101">
        <v>46148</v>
      </c>
      <c r="C224" s="103" t="s">
        <v>386</v>
      </c>
      <c r="D224" s="102">
        <v>23</v>
      </c>
      <c r="E224" s="108" t="s">
        <v>172</v>
      </c>
      <c r="F224" s="56"/>
    </row>
    <row r="225" spans="1:6">
      <c r="A225" s="100" t="s">
        <v>387</v>
      </c>
      <c r="B225" s="101" t="s">
        <v>388</v>
      </c>
      <c r="C225" s="103" t="s">
        <v>389</v>
      </c>
      <c r="D225" s="102">
        <v>60</v>
      </c>
      <c r="E225" s="108" t="s">
        <v>172</v>
      </c>
      <c r="F225" s="56"/>
    </row>
    <row r="226" spans="1:6">
      <c r="A226" s="109" t="s">
        <v>390</v>
      </c>
      <c r="B226" s="101">
        <v>46150</v>
      </c>
      <c r="C226" s="103" t="s">
        <v>391</v>
      </c>
      <c r="D226" s="102">
        <v>55</v>
      </c>
      <c r="E226" s="108"/>
      <c r="F226" s="56"/>
    </row>
    <row r="227" spans="1:6">
      <c r="A227" s="100" t="s">
        <v>392</v>
      </c>
      <c r="B227" s="101">
        <v>46182</v>
      </c>
      <c r="C227" s="103" t="s">
        <v>207</v>
      </c>
      <c r="D227" s="102">
        <v>22</v>
      </c>
      <c r="E227" s="108" t="s">
        <v>172</v>
      </c>
      <c r="F227" s="56"/>
    </row>
    <row r="228" spans="1:6">
      <c r="A228" s="100" t="s">
        <v>393</v>
      </c>
      <c r="B228" s="101">
        <v>46184</v>
      </c>
      <c r="C228" s="103" t="s">
        <v>209</v>
      </c>
      <c r="D228" s="102">
        <v>22</v>
      </c>
      <c r="E228" s="108" t="s">
        <v>172</v>
      </c>
      <c r="F228" s="56"/>
    </row>
    <row r="229" spans="1:6">
      <c r="A229" s="100" t="s">
        <v>394</v>
      </c>
      <c r="B229" s="101">
        <v>46184</v>
      </c>
      <c r="C229" s="103" t="s">
        <v>395</v>
      </c>
      <c r="D229" s="102">
        <v>30</v>
      </c>
      <c r="E229" s="108" t="s">
        <v>172</v>
      </c>
      <c r="F229" s="110"/>
    </row>
    <row r="230" spans="1:6" ht="89.25">
      <c r="A230" s="111" t="s">
        <v>396</v>
      </c>
      <c r="B230" s="112">
        <v>46163</v>
      </c>
      <c r="C230" s="111" t="s">
        <v>397</v>
      </c>
      <c r="D230" s="113">
        <v>23</v>
      </c>
      <c r="E230" s="111" t="s">
        <v>398</v>
      </c>
      <c r="F230" s="114" t="s">
        <v>314</v>
      </c>
    </row>
    <row r="231" spans="1:6" ht="63.75">
      <c r="A231" s="111" t="s">
        <v>399</v>
      </c>
      <c r="B231" s="112">
        <v>46163</v>
      </c>
      <c r="C231" s="111" t="s">
        <v>400</v>
      </c>
      <c r="D231" s="113">
        <v>67</v>
      </c>
      <c r="E231" s="111" t="s">
        <v>401</v>
      </c>
      <c r="F231" s="114" t="s">
        <v>402</v>
      </c>
    </row>
    <row r="232" spans="1:6" ht="25.5">
      <c r="A232" s="111" t="s">
        <v>403</v>
      </c>
      <c r="B232" s="112">
        <v>46166</v>
      </c>
      <c r="C232" s="111" t="s">
        <v>403</v>
      </c>
      <c r="D232" s="113">
        <v>120</v>
      </c>
      <c r="E232" s="111" t="s">
        <v>404</v>
      </c>
      <c r="F232" s="114" t="s">
        <v>402</v>
      </c>
    </row>
    <row r="233" spans="1:6" ht="25.5">
      <c r="A233" s="111" t="s">
        <v>405</v>
      </c>
      <c r="B233" s="112">
        <v>46150</v>
      </c>
      <c r="C233" s="111" t="s">
        <v>406</v>
      </c>
      <c r="D233" s="113">
        <v>95</v>
      </c>
      <c r="E233" s="111" t="s">
        <v>407</v>
      </c>
      <c r="F233" s="114" t="s">
        <v>402</v>
      </c>
    </row>
    <row r="234" spans="1:6">
      <c r="A234" s="111" t="s">
        <v>408</v>
      </c>
      <c r="B234" s="112">
        <v>46149</v>
      </c>
      <c r="C234" s="115" t="s">
        <v>409</v>
      </c>
      <c r="D234" s="113">
        <v>45</v>
      </c>
      <c r="E234" s="111" t="s">
        <v>410</v>
      </c>
      <c r="F234" s="114" t="s">
        <v>411</v>
      </c>
    </row>
    <row r="235" spans="1:6" ht="25.5">
      <c r="A235" s="111" t="s">
        <v>412</v>
      </c>
      <c r="B235" s="112">
        <v>46148</v>
      </c>
      <c r="C235" s="115" t="s">
        <v>413</v>
      </c>
      <c r="D235" s="113">
        <v>45</v>
      </c>
      <c r="E235" s="111" t="s">
        <v>167</v>
      </c>
      <c r="F235" s="114" t="s">
        <v>411</v>
      </c>
    </row>
    <row r="236" spans="1:6">
      <c r="A236" s="111" t="s">
        <v>414</v>
      </c>
      <c r="B236" s="112">
        <v>46126</v>
      </c>
      <c r="C236" s="115" t="s">
        <v>166</v>
      </c>
      <c r="D236" s="113">
        <v>45</v>
      </c>
      <c r="E236" s="111" t="s">
        <v>167</v>
      </c>
      <c r="F236" s="114"/>
    </row>
    <row r="237" spans="1:6" ht="38.25">
      <c r="A237" s="111" t="s">
        <v>415</v>
      </c>
      <c r="B237" s="112">
        <v>46137</v>
      </c>
      <c r="C237" s="115" t="s">
        <v>416</v>
      </c>
      <c r="D237" s="113"/>
      <c r="E237" s="111" t="s">
        <v>417</v>
      </c>
      <c r="F237" s="114"/>
    </row>
    <row r="238" spans="1:6" ht="102">
      <c r="A238" s="111" t="s">
        <v>418</v>
      </c>
      <c r="B238" s="112">
        <v>46115</v>
      </c>
      <c r="C238" s="115" t="s">
        <v>419</v>
      </c>
      <c r="D238" s="113">
        <v>30</v>
      </c>
      <c r="E238" s="111" t="s">
        <v>215</v>
      </c>
      <c r="F238" s="114" t="s">
        <v>420</v>
      </c>
    </row>
    <row r="239" spans="1:6" ht="38.25">
      <c r="A239" s="111" t="s">
        <v>421</v>
      </c>
      <c r="B239" s="112">
        <v>46130</v>
      </c>
      <c r="C239" s="115" t="s">
        <v>422</v>
      </c>
      <c r="D239" s="113">
        <v>30</v>
      </c>
      <c r="E239" s="111" t="s">
        <v>215</v>
      </c>
      <c r="F239" s="114" t="s">
        <v>420</v>
      </c>
    </row>
    <row r="240" spans="1:6" ht="25.5">
      <c r="A240" s="111" t="s">
        <v>423</v>
      </c>
      <c r="B240" s="112" t="s">
        <v>424</v>
      </c>
      <c r="C240" s="115" t="s">
        <v>425</v>
      </c>
      <c r="D240" s="113">
        <v>100</v>
      </c>
      <c r="E240" s="111" t="s">
        <v>215</v>
      </c>
      <c r="F240" s="114" t="s">
        <v>420</v>
      </c>
    </row>
    <row r="241" spans="1:26" ht="25.5">
      <c r="A241" s="111" t="s">
        <v>426</v>
      </c>
      <c r="B241" s="112">
        <v>46136</v>
      </c>
      <c r="C241" s="115" t="s">
        <v>427</v>
      </c>
      <c r="D241" s="113">
        <v>32</v>
      </c>
      <c r="E241" s="111" t="s">
        <v>215</v>
      </c>
      <c r="F241" s="114" t="s">
        <v>428</v>
      </c>
    </row>
    <row r="242" spans="1:26">
      <c r="A242" s="111" t="s">
        <v>429</v>
      </c>
      <c r="B242" s="112">
        <v>46141</v>
      </c>
      <c r="C242" s="115" t="s">
        <v>430</v>
      </c>
      <c r="D242" s="113">
        <v>62</v>
      </c>
      <c r="E242" s="111" t="s">
        <v>215</v>
      </c>
      <c r="F242" s="114" t="s">
        <v>431</v>
      </c>
    </row>
    <row r="243" spans="1:26" ht="25.5">
      <c r="A243" s="111" t="s">
        <v>432</v>
      </c>
      <c r="B243" s="112">
        <v>46142</v>
      </c>
      <c r="C243" s="115" t="s">
        <v>433</v>
      </c>
      <c r="D243" s="113">
        <v>23</v>
      </c>
      <c r="E243" s="111" t="s">
        <v>215</v>
      </c>
      <c r="F243" s="114" t="s">
        <v>431</v>
      </c>
    </row>
    <row r="244" spans="1:26" ht="25.5">
      <c r="A244" s="111" t="s">
        <v>434</v>
      </c>
      <c r="B244" s="112">
        <v>46148</v>
      </c>
      <c r="C244" s="115" t="s">
        <v>430</v>
      </c>
      <c r="D244" s="113">
        <v>284</v>
      </c>
      <c r="E244" s="111" t="s">
        <v>215</v>
      </c>
      <c r="F244" s="114" t="s">
        <v>435</v>
      </c>
    </row>
    <row r="245" spans="1:26" ht="25.5">
      <c r="A245" s="111" t="s">
        <v>436</v>
      </c>
      <c r="B245" s="112">
        <v>46150</v>
      </c>
      <c r="C245" s="115" t="s">
        <v>437</v>
      </c>
      <c r="D245" s="113">
        <v>120</v>
      </c>
      <c r="E245" s="111" t="s">
        <v>215</v>
      </c>
      <c r="F245" s="114" t="s">
        <v>420</v>
      </c>
    </row>
    <row r="246" spans="1:26" ht="25.5">
      <c r="A246" s="111" t="s">
        <v>438</v>
      </c>
      <c r="B246" s="112">
        <v>46195</v>
      </c>
      <c r="C246" s="115" t="s">
        <v>439</v>
      </c>
      <c r="D246" s="113">
        <v>40</v>
      </c>
      <c r="E246" s="111" t="s">
        <v>215</v>
      </c>
      <c r="F246" s="114" t="s">
        <v>431</v>
      </c>
    </row>
    <row r="247" spans="1:26" ht="127.5">
      <c r="A247" s="111" t="s">
        <v>440</v>
      </c>
      <c r="B247" s="112">
        <v>46161</v>
      </c>
      <c r="C247" s="115" t="s">
        <v>441</v>
      </c>
      <c r="D247" s="113">
        <v>26</v>
      </c>
      <c r="E247" s="111" t="s">
        <v>404</v>
      </c>
      <c r="F247" s="114" t="s">
        <v>354</v>
      </c>
    </row>
    <row r="248" spans="1:26" ht="25.5">
      <c r="A248" s="77" t="s">
        <v>442</v>
      </c>
      <c r="B248" s="77" t="s">
        <v>443</v>
      </c>
      <c r="C248" s="77" t="s">
        <v>444</v>
      </c>
      <c r="D248" s="77">
        <v>6</v>
      </c>
      <c r="E248" s="77" t="s">
        <v>445</v>
      </c>
      <c r="K248" s="29"/>
      <c r="L248" s="29"/>
      <c r="M248" s="29"/>
      <c r="N248" s="29"/>
      <c r="O248" s="29"/>
      <c r="P248" s="29"/>
      <c r="Q248" s="29"/>
      <c r="R248" s="29"/>
      <c r="S248" s="29"/>
      <c r="T248" s="29"/>
      <c r="U248" s="29"/>
      <c r="V248" s="29"/>
      <c r="W248" s="29"/>
      <c r="X248" s="29"/>
      <c r="Y248" s="29"/>
      <c r="Z248" s="29"/>
    </row>
    <row r="249" spans="1:26" ht="14.25">
      <c r="A249" s="77" t="s">
        <v>446</v>
      </c>
      <c r="B249" s="116">
        <v>46137</v>
      </c>
      <c r="C249" s="66" t="s">
        <v>447</v>
      </c>
      <c r="D249" s="77">
        <v>10</v>
      </c>
      <c r="E249" s="77" t="s">
        <v>272</v>
      </c>
      <c r="K249" s="29"/>
      <c r="L249" s="29"/>
      <c r="M249" s="29"/>
      <c r="N249" s="29"/>
      <c r="O249" s="29"/>
      <c r="P249" s="29"/>
      <c r="Q249" s="29"/>
      <c r="R249" s="29"/>
      <c r="S249" s="29"/>
      <c r="T249" s="29"/>
      <c r="U249" s="29"/>
      <c r="V249" s="29"/>
      <c r="W249" s="29"/>
      <c r="X249" s="29"/>
      <c r="Y249" s="29"/>
      <c r="Z249" s="29"/>
    </row>
    <row r="250" spans="1:26">
      <c r="A250" s="77" t="s">
        <v>448</v>
      </c>
      <c r="B250" s="116">
        <v>46141</v>
      </c>
      <c r="C250" s="77" t="s">
        <v>449</v>
      </c>
      <c r="D250" s="77">
        <v>45</v>
      </c>
      <c r="E250" s="77" t="s">
        <v>450</v>
      </c>
      <c r="K250" s="29"/>
      <c r="L250" s="29"/>
      <c r="M250" s="29"/>
      <c r="N250" s="29"/>
      <c r="O250" s="29"/>
      <c r="P250" s="29"/>
      <c r="Q250" s="29"/>
      <c r="R250" s="29"/>
      <c r="S250" s="29"/>
      <c r="T250" s="29"/>
      <c r="U250" s="29"/>
      <c r="V250" s="29"/>
      <c r="W250" s="29"/>
      <c r="X250" s="29"/>
      <c r="Y250" s="29"/>
      <c r="Z250" s="29"/>
    </row>
    <row r="251" spans="1:26" ht="51">
      <c r="A251" s="77" t="s">
        <v>451</v>
      </c>
      <c r="B251" s="116">
        <v>46171</v>
      </c>
      <c r="C251" s="77" t="s">
        <v>452</v>
      </c>
      <c r="D251" s="77">
        <v>6</v>
      </c>
      <c r="E251" s="77" t="s">
        <v>453</v>
      </c>
      <c r="K251" s="29"/>
      <c r="L251" s="29"/>
      <c r="M251" s="29"/>
      <c r="N251" s="29"/>
      <c r="O251" s="29"/>
      <c r="P251" s="29"/>
      <c r="Q251" s="29"/>
      <c r="R251" s="29"/>
      <c r="S251" s="29"/>
      <c r="T251" s="29"/>
      <c r="U251" s="29"/>
      <c r="V251" s="29"/>
      <c r="W251" s="29"/>
      <c r="X251" s="29"/>
      <c r="Y251" s="29"/>
      <c r="Z251" s="29"/>
    </row>
    <row r="252" spans="1:26">
      <c r="A252" s="77" t="s">
        <v>454</v>
      </c>
      <c r="B252" s="117">
        <v>46149</v>
      </c>
      <c r="C252" s="77" t="s">
        <v>455</v>
      </c>
      <c r="D252" s="77">
        <v>22</v>
      </c>
      <c r="E252" s="77" t="s">
        <v>272</v>
      </c>
      <c r="K252" s="29"/>
      <c r="L252" s="29"/>
      <c r="M252" s="29"/>
      <c r="N252" s="29"/>
      <c r="O252" s="29"/>
      <c r="P252" s="29"/>
      <c r="Q252" s="29"/>
      <c r="R252" s="29"/>
      <c r="S252" s="29"/>
      <c r="T252" s="29"/>
      <c r="U252" s="29"/>
      <c r="V252" s="29"/>
      <c r="W252" s="29"/>
      <c r="X252" s="29"/>
      <c r="Y252" s="29"/>
      <c r="Z252" s="29"/>
    </row>
    <row r="253" spans="1:26">
      <c r="A253" s="77" t="s">
        <v>456</v>
      </c>
      <c r="B253" s="117">
        <v>46150</v>
      </c>
      <c r="C253" s="77" t="s">
        <v>457</v>
      </c>
      <c r="D253" s="77">
        <v>122</v>
      </c>
      <c r="E253" s="77" t="s">
        <v>272</v>
      </c>
      <c r="K253" s="29"/>
      <c r="L253" s="29"/>
      <c r="M253" s="29"/>
      <c r="N253" s="29"/>
      <c r="O253" s="29"/>
      <c r="P253" s="29"/>
      <c r="Q253" s="29"/>
      <c r="R253" s="29"/>
      <c r="S253" s="29"/>
      <c r="T253" s="29"/>
      <c r="U253" s="29"/>
      <c r="V253" s="29"/>
      <c r="W253" s="29"/>
      <c r="X253" s="29"/>
      <c r="Y253" s="29"/>
      <c r="Z253" s="29"/>
    </row>
    <row r="254" spans="1:26" ht="25.5">
      <c r="A254" s="77" t="s">
        <v>458</v>
      </c>
      <c r="B254" s="116">
        <v>46151</v>
      </c>
      <c r="C254" s="77" t="s">
        <v>459</v>
      </c>
      <c r="D254" s="77">
        <v>6</v>
      </c>
      <c r="E254" s="77" t="s">
        <v>272</v>
      </c>
      <c r="K254" s="29"/>
      <c r="L254" s="29"/>
      <c r="M254" s="29"/>
      <c r="N254" s="29"/>
      <c r="O254" s="29"/>
      <c r="P254" s="29"/>
      <c r="Q254" s="29"/>
      <c r="R254" s="29"/>
      <c r="S254" s="29"/>
      <c r="T254" s="29"/>
      <c r="U254" s="29"/>
      <c r="V254" s="29"/>
      <c r="W254" s="29"/>
      <c r="X254" s="29"/>
      <c r="Y254" s="29"/>
      <c r="Z254" s="29"/>
    </row>
    <row r="255" spans="1:26" ht="28.5">
      <c r="A255" s="77" t="s">
        <v>460</v>
      </c>
      <c r="B255" s="116">
        <v>46151</v>
      </c>
      <c r="C255" s="77" t="s">
        <v>461</v>
      </c>
      <c r="D255" s="77">
        <v>8</v>
      </c>
      <c r="E255" s="66" t="s">
        <v>462</v>
      </c>
      <c r="K255" s="29"/>
      <c r="L255" s="29"/>
      <c r="M255" s="29"/>
      <c r="N255" s="29"/>
      <c r="O255" s="29"/>
      <c r="P255" s="29"/>
      <c r="Q255" s="29"/>
      <c r="R255" s="29"/>
      <c r="S255" s="29"/>
      <c r="T255" s="29"/>
      <c r="U255" s="29"/>
      <c r="V255" s="29"/>
      <c r="W255" s="29"/>
      <c r="X255" s="29"/>
      <c r="Y255" s="29"/>
      <c r="Z255" s="29"/>
    </row>
    <row r="256" spans="1:26">
      <c r="A256" s="77" t="s">
        <v>463</v>
      </c>
      <c r="B256" s="116">
        <v>46133</v>
      </c>
      <c r="C256" s="77" t="s">
        <v>464</v>
      </c>
      <c r="D256" s="77">
        <v>47</v>
      </c>
      <c r="E256" s="77" t="s">
        <v>272</v>
      </c>
      <c r="F256" s="114"/>
    </row>
    <row r="257" spans="1:10" ht="37.35" customHeight="1">
      <c r="A257" s="77" t="s">
        <v>465</v>
      </c>
      <c r="B257" s="116">
        <v>46151</v>
      </c>
      <c r="C257" s="77" t="s">
        <v>466</v>
      </c>
      <c r="D257" s="77">
        <v>9</v>
      </c>
      <c r="E257" s="77" t="s">
        <v>467</v>
      </c>
      <c r="F257" s="40" t="s">
        <v>131</v>
      </c>
      <c r="G257" s="40" t="s">
        <v>132</v>
      </c>
    </row>
    <row r="258" spans="1:10" ht="37.35" customHeight="1">
      <c r="A258" s="1247" t="s">
        <v>468</v>
      </c>
      <c r="B258" s="1247"/>
      <c r="C258" s="1247"/>
      <c r="D258" s="1247"/>
      <c r="E258" s="1247"/>
      <c r="F258" s="118" t="s">
        <v>131</v>
      </c>
      <c r="G258" s="118" t="s">
        <v>132</v>
      </c>
    </row>
    <row r="259" spans="1:10" ht="77.650000000000006" customHeight="1">
      <c r="A259" s="40" t="s">
        <v>133</v>
      </c>
      <c r="B259" s="40" t="s">
        <v>134</v>
      </c>
      <c r="C259" s="40" t="s">
        <v>135</v>
      </c>
      <c r="D259" s="40" t="s">
        <v>136</v>
      </c>
      <c r="E259" s="40" t="s">
        <v>137</v>
      </c>
      <c r="F259" s="72">
        <v>11</v>
      </c>
      <c r="G259" s="72">
        <f>SUM(D260:D270)</f>
        <v>272</v>
      </c>
    </row>
    <row r="260" spans="1:10" ht="12.75" customHeight="1">
      <c r="A260" s="57" t="s">
        <v>469</v>
      </c>
      <c r="B260" s="119">
        <v>46126</v>
      </c>
      <c r="C260" s="57" t="s">
        <v>470</v>
      </c>
      <c r="D260" s="48">
        <v>15</v>
      </c>
      <c r="E260" s="57" t="s">
        <v>172</v>
      </c>
    </row>
    <row r="261" spans="1:10" ht="82.7" customHeight="1">
      <c r="A261" s="111" t="s">
        <v>396</v>
      </c>
      <c r="B261" s="112">
        <v>46163</v>
      </c>
      <c r="C261" s="111" t="s">
        <v>397</v>
      </c>
      <c r="D261" s="113">
        <v>23</v>
      </c>
      <c r="E261" s="111" t="s">
        <v>398</v>
      </c>
    </row>
    <row r="262" spans="1:10" ht="12.75" customHeight="1">
      <c r="A262" s="48" t="s">
        <v>463</v>
      </c>
      <c r="B262" s="48" t="s">
        <v>471</v>
      </c>
      <c r="C262" s="120" t="s">
        <v>472</v>
      </c>
      <c r="D262" s="48">
        <v>15</v>
      </c>
      <c r="E262" s="48" t="s">
        <v>473</v>
      </c>
    </row>
    <row r="263" spans="1:10" ht="12.75" customHeight="1">
      <c r="A263" s="48" t="s">
        <v>474</v>
      </c>
      <c r="B263" s="50">
        <v>46132</v>
      </c>
      <c r="C263" s="51" t="s">
        <v>475</v>
      </c>
      <c r="D263" s="48">
        <v>28</v>
      </c>
      <c r="E263" s="48" t="s">
        <v>215</v>
      </c>
    </row>
    <row r="264" spans="1:10">
      <c r="A264" s="62" t="s">
        <v>476</v>
      </c>
      <c r="B264" s="62" t="s">
        <v>477</v>
      </c>
      <c r="C264" s="62" t="s">
        <v>478</v>
      </c>
      <c r="D264" s="38">
        <v>51</v>
      </c>
      <c r="E264" s="62" t="s">
        <v>179</v>
      </c>
      <c r="F264" s="114"/>
      <c r="G264" s="62"/>
      <c r="H264" s="62"/>
      <c r="I264" s="62"/>
      <c r="J264" s="62"/>
    </row>
    <row r="265" spans="1:10">
      <c r="A265" s="62" t="s">
        <v>463</v>
      </c>
      <c r="B265" s="62" t="s">
        <v>471</v>
      </c>
      <c r="C265" s="62" t="s">
        <v>472</v>
      </c>
      <c r="D265" s="38">
        <v>15</v>
      </c>
      <c r="E265" s="62" t="s">
        <v>179</v>
      </c>
      <c r="F265" s="114"/>
      <c r="G265" s="62"/>
      <c r="H265" s="62"/>
      <c r="I265" s="62"/>
      <c r="J265" s="62"/>
    </row>
    <row r="266" spans="1:10" ht="12.75" customHeight="1">
      <c r="A266" s="48" t="s">
        <v>479</v>
      </c>
      <c r="B266" s="48" t="s">
        <v>139</v>
      </c>
      <c r="C266" s="51" t="s">
        <v>480</v>
      </c>
      <c r="D266" s="48">
        <v>12</v>
      </c>
      <c r="E266" s="48" t="s">
        <v>199</v>
      </c>
    </row>
    <row r="267" spans="1:10" ht="25.5" customHeight="1">
      <c r="A267" s="48" t="s">
        <v>481</v>
      </c>
      <c r="B267" s="48" t="s">
        <v>482</v>
      </c>
      <c r="C267" s="42" t="s">
        <v>483</v>
      </c>
      <c r="D267" s="48">
        <v>72</v>
      </c>
      <c r="E267" s="48" t="s">
        <v>163</v>
      </c>
    </row>
    <row r="268" spans="1:10" ht="12.75" customHeight="1">
      <c r="A268" s="48" t="s">
        <v>484</v>
      </c>
      <c r="B268" s="48" t="s">
        <v>482</v>
      </c>
      <c r="C268" s="51" t="s">
        <v>485</v>
      </c>
      <c r="D268" s="48">
        <v>27</v>
      </c>
      <c r="E268" s="48" t="s">
        <v>486</v>
      </c>
    </row>
    <row r="269" spans="1:10" ht="12.75" customHeight="1">
      <c r="A269" s="48" t="s">
        <v>487</v>
      </c>
      <c r="B269" s="48" t="s">
        <v>188</v>
      </c>
      <c r="C269" s="51" t="s">
        <v>488</v>
      </c>
      <c r="D269" s="48">
        <v>4</v>
      </c>
      <c r="E269" s="48" t="s">
        <v>141</v>
      </c>
    </row>
    <row r="270" spans="1:10" ht="21" customHeight="1">
      <c r="A270" s="121" t="s">
        <v>489</v>
      </c>
      <c r="B270" s="62" t="s">
        <v>149</v>
      </c>
      <c r="C270" s="121" t="s">
        <v>490</v>
      </c>
      <c r="D270" s="62">
        <v>10</v>
      </c>
      <c r="E270" s="62" t="s">
        <v>491</v>
      </c>
    </row>
    <row r="271" spans="1:10" ht="14.25">
      <c r="A271" s="62" t="s">
        <v>492</v>
      </c>
      <c r="B271" s="62" t="s">
        <v>149</v>
      </c>
      <c r="C271" s="121" t="s">
        <v>493</v>
      </c>
      <c r="D271" s="62"/>
      <c r="E271" s="62"/>
    </row>
    <row r="272" spans="1:10">
      <c r="A272" s="122"/>
      <c r="C272" s="123"/>
    </row>
    <row r="273" spans="1:10">
      <c r="C273" s="123"/>
    </row>
    <row r="274" spans="1:10">
      <c r="C274" s="123"/>
    </row>
    <row r="275" spans="1:10">
      <c r="A275" s="124" t="s">
        <v>494</v>
      </c>
      <c r="B275" s="125"/>
      <c r="C275" s="125"/>
      <c r="D275" s="125"/>
      <c r="E275" s="125"/>
      <c r="F275" s="126"/>
      <c r="G275" s="40"/>
      <c r="H275" s="40"/>
      <c r="I275" s="40"/>
      <c r="J275" s="40"/>
    </row>
    <row r="276" spans="1:10" ht="102.2" customHeight="1">
      <c r="A276" s="1243" t="s">
        <v>495</v>
      </c>
      <c r="B276" s="1243"/>
      <c r="C276" s="1243"/>
      <c r="D276" s="1243"/>
      <c r="E276" s="1243"/>
      <c r="F276" s="1243"/>
      <c r="G276" s="40" t="s">
        <v>131</v>
      </c>
      <c r="H276" s="40" t="s">
        <v>132</v>
      </c>
      <c r="I276" s="40" t="s">
        <v>496</v>
      </c>
      <c r="J276" s="40" t="s">
        <v>497</v>
      </c>
    </row>
    <row r="277" spans="1:10" ht="54.75" customHeight="1">
      <c r="A277" s="40" t="s">
        <v>498</v>
      </c>
      <c r="B277" s="40" t="s">
        <v>134</v>
      </c>
      <c r="C277" s="40" t="s">
        <v>135</v>
      </c>
      <c r="D277" s="40" t="s">
        <v>499</v>
      </c>
      <c r="E277" s="40" t="s">
        <v>500</v>
      </c>
      <c r="F277" s="40" t="s">
        <v>132</v>
      </c>
      <c r="G277" s="102">
        <v>0</v>
      </c>
      <c r="H277" s="102">
        <v>0</v>
      </c>
      <c r="I277" s="102"/>
      <c r="J277" s="102"/>
    </row>
    <row r="278" spans="1:10">
      <c r="A278" s="51"/>
      <c r="B278" s="48"/>
      <c r="C278" s="51"/>
      <c r="D278" s="48"/>
      <c r="E278" s="48"/>
      <c r="F278" s="48"/>
    </row>
    <row r="279" spans="1:10">
      <c r="A279" s="51"/>
      <c r="B279" s="48"/>
      <c r="C279" s="51"/>
      <c r="D279" s="48"/>
      <c r="E279" s="48"/>
      <c r="F279" s="48"/>
    </row>
    <row r="280" spans="1:10">
      <c r="A280" s="51"/>
      <c r="B280" s="48"/>
      <c r="C280" s="51"/>
      <c r="D280" s="48"/>
      <c r="E280" s="48"/>
      <c r="F280" s="48"/>
    </row>
    <row r="281" spans="1:10">
      <c r="A281" s="51"/>
      <c r="B281" s="48"/>
      <c r="C281" s="51"/>
      <c r="D281" s="48"/>
      <c r="E281" s="48"/>
      <c r="F281" s="48"/>
    </row>
    <row r="282" spans="1:10">
      <c r="A282" s="51"/>
      <c r="B282" s="48"/>
      <c r="C282" s="51"/>
      <c r="D282" s="48"/>
      <c r="E282" s="48"/>
      <c r="F282" s="48"/>
    </row>
    <row r="283" spans="1:10">
      <c r="A283" s="51"/>
      <c r="B283" s="48"/>
      <c r="C283" s="51"/>
      <c r="D283" s="48"/>
      <c r="E283" s="48"/>
      <c r="F283" s="48"/>
    </row>
    <row r="284" spans="1:10">
      <c r="A284" s="51"/>
      <c r="B284" s="48"/>
      <c r="C284" s="51"/>
      <c r="D284" s="48"/>
      <c r="E284" s="48"/>
      <c r="F284" s="48"/>
    </row>
    <row r="285" spans="1:10">
      <c r="A285" s="51"/>
      <c r="B285" s="48"/>
      <c r="C285" s="51"/>
      <c r="D285" s="48"/>
      <c r="E285" s="48"/>
      <c r="F285" s="48"/>
    </row>
    <row r="286" spans="1:10">
      <c r="A286" s="51"/>
      <c r="B286" s="48"/>
      <c r="C286" s="51"/>
      <c r="D286" s="48"/>
      <c r="E286" s="48"/>
      <c r="F286" s="48"/>
    </row>
    <row r="287" spans="1:10">
      <c r="A287" s="51"/>
      <c r="B287" s="48"/>
      <c r="C287" s="51"/>
      <c r="D287" s="48"/>
      <c r="E287" s="48"/>
      <c r="F287" s="48"/>
    </row>
    <row r="288" spans="1:10">
      <c r="A288" s="51"/>
      <c r="B288" s="48"/>
      <c r="C288" s="51"/>
      <c r="D288" s="48"/>
      <c r="E288" s="48"/>
      <c r="F288" s="48"/>
    </row>
    <row r="289" spans="1:8">
      <c r="A289" s="51"/>
      <c r="B289" s="48"/>
      <c r="C289" s="51"/>
      <c r="D289" s="48"/>
      <c r="E289" s="48"/>
      <c r="F289" s="48"/>
    </row>
    <row r="290" spans="1:8">
      <c r="A290" s="51"/>
      <c r="B290" s="48"/>
      <c r="C290" s="51"/>
      <c r="D290" s="48"/>
      <c r="E290" s="48"/>
      <c r="F290" s="48"/>
    </row>
    <row r="291" spans="1:8">
      <c r="A291" s="51"/>
      <c r="B291" s="48"/>
      <c r="C291" s="51"/>
      <c r="D291" s="48"/>
      <c r="E291" s="48"/>
      <c r="F291" s="48"/>
    </row>
    <row r="292" spans="1:8">
      <c r="A292" s="51"/>
      <c r="B292" s="48"/>
      <c r="C292" s="51"/>
      <c r="D292" s="48"/>
      <c r="E292" s="48"/>
      <c r="F292" s="48"/>
    </row>
    <row r="293" spans="1:8">
      <c r="A293" s="51"/>
      <c r="B293" s="48"/>
      <c r="C293" s="51"/>
      <c r="D293" s="48"/>
      <c r="E293" s="48"/>
      <c r="F293" s="48"/>
    </row>
    <row r="294" spans="1:8">
      <c r="A294" s="127"/>
      <c r="C294" s="128"/>
    </row>
    <row r="295" spans="1:8">
      <c r="A295" s="127"/>
      <c r="C295" s="129"/>
    </row>
    <row r="296" spans="1:8">
      <c r="A296" s="127"/>
      <c r="C296" s="128"/>
    </row>
    <row r="297" spans="1:8" ht="38.85" customHeight="1">
      <c r="A297" s="1246" t="s">
        <v>501</v>
      </c>
      <c r="B297" s="1246"/>
      <c r="C297" s="1246"/>
      <c r="D297" s="1246"/>
      <c r="E297" s="1246"/>
      <c r="F297" s="1242"/>
      <c r="G297" s="1242"/>
      <c r="H297" s="1242"/>
    </row>
    <row r="298" spans="1:8" ht="82.9" customHeight="1">
      <c r="A298" s="130" t="s">
        <v>133</v>
      </c>
      <c r="B298" s="40" t="s">
        <v>502</v>
      </c>
      <c r="C298" s="40" t="s">
        <v>135</v>
      </c>
      <c r="D298" s="40" t="s">
        <v>500</v>
      </c>
      <c r="E298" s="40" t="s">
        <v>132</v>
      </c>
      <c r="F298" s="40" t="s">
        <v>131</v>
      </c>
      <c r="G298" s="40" t="s">
        <v>132</v>
      </c>
    </row>
    <row r="299" spans="1:8" ht="71.25" customHeight="1">
      <c r="A299" s="47" t="s">
        <v>503</v>
      </c>
      <c r="B299" s="47" t="s">
        <v>504</v>
      </c>
      <c r="C299" s="47" t="s">
        <v>505</v>
      </c>
      <c r="D299" s="48"/>
      <c r="E299" s="48">
        <v>36</v>
      </c>
      <c r="F299" s="72">
        <v>13</v>
      </c>
      <c r="G299" s="72">
        <f>SUM(E299:E311)</f>
        <v>298</v>
      </c>
    </row>
    <row r="300" spans="1:8" ht="85.5" customHeight="1">
      <c r="A300" s="47" t="s">
        <v>506</v>
      </c>
      <c r="B300" s="47" t="s">
        <v>504</v>
      </c>
      <c r="C300" s="47" t="s">
        <v>507</v>
      </c>
      <c r="D300" s="48"/>
      <c r="E300" s="48">
        <v>36</v>
      </c>
    </row>
    <row r="301" spans="1:8" ht="57.75" customHeight="1">
      <c r="A301" s="47" t="s">
        <v>508</v>
      </c>
      <c r="B301" s="47" t="s">
        <v>504</v>
      </c>
      <c r="C301" s="47" t="s">
        <v>509</v>
      </c>
      <c r="D301" s="48"/>
      <c r="E301" s="48">
        <v>36</v>
      </c>
    </row>
    <row r="302" spans="1:8" ht="39.75" customHeight="1">
      <c r="A302" s="47" t="s">
        <v>510</v>
      </c>
      <c r="B302" s="47" t="s">
        <v>504</v>
      </c>
      <c r="C302" s="47" t="s">
        <v>511</v>
      </c>
      <c r="D302" s="48"/>
      <c r="E302" s="48"/>
    </row>
    <row r="303" spans="1:8" ht="57" customHeight="1">
      <c r="A303" s="47" t="s">
        <v>512</v>
      </c>
      <c r="B303" s="47" t="s">
        <v>504</v>
      </c>
      <c r="C303" s="47" t="s">
        <v>513</v>
      </c>
      <c r="D303" s="48"/>
      <c r="E303" s="48">
        <v>2</v>
      </c>
    </row>
    <row r="304" spans="1:8" ht="140.25" customHeight="1">
      <c r="A304" s="47" t="s">
        <v>514</v>
      </c>
      <c r="B304" s="47" t="s">
        <v>504</v>
      </c>
      <c r="C304" s="47" t="s">
        <v>515</v>
      </c>
      <c r="D304" s="48"/>
      <c r="E304" s="48">
        <v>69</v>
      </c>
    </row>
    <row r="305" spans="1:5" ht="98.25" customHeight="1">
      <c r="A305" s="47" t="s">
        <v>516</v>
      </c>
      <c r="B305" s="47" t="s">
        <v>504</v>
      </c>
      <c r="C305" s="47" t="s">
        <v>517</v>
      </c>
      <c r="D305" s="48"/>
      <c r="E305" s="48">
        <v>27</v>
      </c>
    </row>
    <row r="306" spans="1:5" ht="114.75" customHeight="1">
      <c r="A306" s="47" t="s">
        <v>518</v>
      </c>
      <c r="B306" s="47" t="s">
        <v>519</v>
      </c>
      <c r="C306" s="47" t="s">
        <v>520</v>
      </c>
      <c r="D306" s="47"/>
      <c r="E306" s="48">
        <v>35</v>
      </c>
    </row>
    <row r="307" spans="1:5" ht="83.25" customHeight="1">
      <c r="A307" s="47" t="s">
        <v>521</v>
      </c>
      <c r="B307" s="47" t="s">
        <v>522</v>
      </c>
      <c r="C307" s="47" t="s">
        <v>523</v>
      </c>
      <c r="D307" s="48"/>
      <c r="E307" s="48">
        <v>17</v>
      </c>
    </row>
    <row r="308" spans="1:5" ht="82.5" customHeight="1">
      <c r="A308" s="47" t="s">
        <v>524</v>
      </c>
      <c r="B308" s="47" t="s">
        <v>525</v>
      </c>
      <c r="C308" s="47" t="s">
        <v>526</v>
      </c>
      <c r="D308" s="48"/>
      <c r="E308" s="48"/>
    </row>
    <row r="309" spans="1:5" ht="88.5" customHeight="1">
      <c r="A309" s="47" t="s">
        <v>527</v>
      </c>
      <c r="B309" s="47" t="s">
        <v>528</v>
      </c>
      <c r="C309" s="47" t="s">
        <v>529</v>
      </c>
      <c r="D309" s="48"/>
      <c r="E309" s="48">
        <v>19</v>
      </c>
    </row>
    <row r="310" spans="1:5" ht="110.25" customHeight="1">
      <c r="A310" s="47" t="s">
        <v>530</v>
      </c>
      <c r="B310" s="47" t="s">
        <v>519</v>
      </c>
      <c r="C310" s="47" t="s">
        <v>531</v>
      </c>
      <c r="D310" s="48"/>
      <c r="E310" s="48">
        <v>10</v>
      </c>
    </row>
    <row r="311" spans="1:5" ht="111.75" customHeight="1">
      <c r="A311" s="47" t="s">
        <v>532</v>
      </c>
      <c r="B311" s="47" t="s">
        <v>149</v>
      </c>
      <c r="C311" s="47" t="s">
        <v>533</v>
      </c>
      <c r="D311" s="48"/>
      <c r="E311" s="48">
        <v>11</v>
      </c>
    </row>
    <row r="312" spans="1:5" ht="46.35" customHeight="1">
      <c r="A312" s="1243" t="s">
        <v>534</v>
      </c>
      <c r="B312" s="1243"/>
      <c r="C312" s="1243"/>
    </row>
    <row r="313" spans="1:5" ht="71.650000000000006" customHeight="1">
      <c r="A313" s="40" t="s">
        <v>535</v>
      </c>
      <c r="B313" s="40" t="s">
        <v>536</v>
      </c>
      <c r="C313" s="40" t="s">
        <v>537</v>
      </c>
    </row>
    <row r="314" spans="1:5" ht="12.75" customHeight="1">
      <c r="A314" s="67" t="s">
        <v>538</v>
      </c>
      <c r="B314" s="51">
        <v>0</v>
      </c>
      <c r="C314" s="51">
        <v>0</v>
      </c>
    </row>
    <row r="315" spans="1:5" ht="12.75" customHeight="1">
      <c r="A315" s="67" t="s">
        <v>539</v>
      </c>
      <c r="B315" s="51">
        <v>0</v>
      </c>
      <c r="C315" s="51">
        <v>0</v>
      </c>
    </row>
    <row r="316" spans="1:5" ht="12.75" customHeight="1">
      <c r="A316" s="67" t="s">
        <v>540</v>
      </c>
      <c r="B316" s="51">
        <v>0</v>
      </c>
      <c r="C316" s="51">
        <v>0</v>
      </c>
    </row>
    <row r="318" spans="1:5" ht="50.65" customHeight="1">
      <c r="A318" s="1243" t="s">
        <v>541</v>
      </c>
      <c r="B318" s="1243"/>
      <c r="C318" s="1243"/>
      <c r="D318" s="40" t="s">
        <v>542</v>
      </c>
    </row>
    <row r="319" spans="1:5" ht="79.150000000000006" customHeight="1">
      <c r="A319" s="40" t="s">
        <v>543</v>
      </c>
      <c r="B319" s="40" t="s">
        <v>92</v>
      </c>
      <c r="C319" s="40" t="s">
        <v>94</v>
      </c>
      <c r="D319" s="48">
        <v>93</v>
      </c>
    </row>
    <row r="320" spans="1:5" ht="84.75" customHeight="1">
      <c r="A320" s="131" t="s">
        <v>544</v>
      </c>
      <c r="B320" s="132">
        <v>46120</v>
      </c>
      <c r="C320" s="47" t="s">
        <v>545</v>
      </c>
    </row>
    <row r="321" spans="1:3" ht="78.75" customHeight="1">
      <c r="A321" s="131" t="s">
        <v>546</v>
      </c>
      <c r="B321" s="132">
        <v>46123</v>
      </c>
      <c r="C321" s="47" t="s">
        <v>547</v>
      </c>
    </row>
    <row r="322" spans="1:3" ht="74.25" customHeight="1">
      <c r="A322" s="131" t="s">
        <v>548</v>
      </c>
      <c r="B322" s="132">
        <v>46122</v>
      </c>
      <c r="C322" s="47" t="s">
        <v>549</v>
      </c>
    </row>
    <row r="323" spans="1:3" ht="69.75" customHeight="1">
      <c r="A323" s="131" t="s">
        <v>550</v>
      </c>
      <c r="B323" s="132">
        <v>46122</v>
      </c>
      <c r="C323" s="47" t="s">
        <v>551</v>
      </c>
    </row>
    <row r="324" spans="1:3" ht="84.75" customHeight="1">
      <c r="A324" s="131" t="s">
        <v>552</v>
      </c>
      <c r="B324" s="132">
        <v>46120</v>
      </c>
      <c r="C324" s="47" t="s">
        <v>553</v>
      </c>
    </row>
    <row r="325" spans="1:3" ht="65.25" customHeight="1">
      <c r="A325" s="131" t="s">
        <v>554</v>
      </c>
      <c r="B325" s="132">
        <v>46128</v>
      </c>
      <c r="C325" s="47" t="s">
        <v>555</v>
      </c>
    </row>
    <row r="326" spans="1:3" ht="75" customHeight="1">
      <c r="A326" s="131" t="s">
        <v>556</v>
      </c>
      <c r="B326" s="132">
        <v>46123</v>
      </c>
      <c r="C326" s="47" t="s">
        <v>557</v>
      </c>
    </row>
    <row r="327" spans="1:3" ht="88.5" customHeight="1">
      <c r="A327" s="131" t="s">
        <v>558</v>
      </c>
      <c r="B327" s="132">
        <v>46123</v>
      </c>
      <c r="C327" s="47" t="s">
        <v>559</v>
      </c>
    </row>
    <row r="328" spans="1:3" ht="61.5" customHeight="1">
      <c r="A328" s="131" t="s">
        <v>560</v>
      </c>
      <c r="B328" s="132">
        <v>46132</v>
      </c>
      <c r="C328" s="47" t="s">
        <v>561</v>
      </c>
    </row>
    <row r="329" spans="1:3" ht="63.75" customHeight="1">
      <c r="A329" s="131" t="s">
        <v>562</v>
      </c>
      <c r="B329" s="132">
        <v>46128</v>
      </c>
      <c r="C329" s="47" t="s">
        <v>563</v>
      </c>
    </row>
    <row r="330" spans="1:3" ht="89.25" customHeight="1">
      <c r="A330" s="131" t="s">
        <v>564</v>
      </c>
      <c r="B330" s="132">
        <v>46128</v>
      </c>
      <c r="C330" s="47" t="s">
        <v>565</v>
      </c>
    </row>
    <row r="331" spans="1:3" ht="99.75" customHeight="1">
      <c r="A331" s="131" t="s">
        <v>566</v>
      </c>
      <c r="B331" s="132">
        <v>46141</v>
      </c>
      <c r="C331" s="47" t="s">
        <v>567</v>
      </c>
    </row>
    <row r="332" spans="1:3" ht="60" customHeight="1">
      <c r="A332" s="131" t="s">
        <v>568</v>
      </c>
      <c r="B332" s="132">
        <v>46136</v>
      </c>
      <c r="C332" s="47" t="s">
        <v>569</v>
      </c>
    </row>
    <row r="333" spans="1:3" ht="118.5" customHeight="1">
      <c r="A333" s="131" t="s">
        <v>570</v>
      </c>
      <c r="B333" s="132">
        <v>46146</v>
      </c>
      <c r="C333" s="47" t="s">
        <v>571</v>
      </c>
    </row>
    <row r="334" spans="1:3" ht="64.5" customHeight="1">
      <c r="A334" s="131" t="s">
        <v>572</v>
      </c>
      <c r="B334" s="132">
        <v>46142</v>
      </c>
      <c r="C334" s="47" t="s">
        <v>573</v>
      </c>
    </row>
    <row r="335" spans="1:3" ht="99.75" customHeight="1">
      <c r="A335" s="131" t="s">
        <v>574</v>
      </c>
      <c r="B335" s="132">
        <v>46150</v>
      </c>
      <c r="C335" s="47" t="s">
        <v>575</v>
      </c>
    </row>
    <row r="336" spans="1:3" ht="112.5" customHeight="1">
      <c r="A336" s="131" t="s">
        <v>576</v>
      </c>
      <c r="B336" s="132">
        <v>46150</v>
      </c>
      <c r="C336" s="47" t="s">
        <v>577</v>
      </c>
    </row>
    <row r="337" spans="1:3" ht="69" customHeight="1">
      <c r="A337" s="131" t="s">
        <v>578</v>
      </c>
      <c r="B337" s="132">
        <v>46154</v>
      </c>
      <c r="C337" s="47" t="s">
        <v>579</v>
      </c>
    </row>
    <row r="338" spans="1:3" ht="89.25" customHeight="1">
      <c r="A338" s="131" t="s">
        <v>580</v>
      </c>
      <c r="B338" s="132">
        <v>46154</v>
      </c>
      <c r="C338" s="47" t="s">
        <v>581</v>
      </c>
    </row>
    <row r="339" spans="1:3" ht="104.45" customHeight="1">
      <c r="A339" s="131" t="s">
        <v>582</v>
      </c>
      <c r="B339" s="132">
        <v>46154</v>
      </c>
      <c r="C339" s="47" t="s">
        <v>583</v>
      </c>
    </row>
    <row r="340" spans="1:3" ht="60.75" customHeight="1">
      <c r="A340" s="131" t="s">
        <v>584</v>
      </c>
      <c r="B340" s="132">
        <v>46157</v>
      </c>
      <c r="C340" s="47" t="s">
        <v>585</v>
      </c>
    </row>
    <row r="341" spans="1:3" ht="108.6" customHeight="1">
      <c r="A341" s="131" t="s">
        <v>586</v>
      </c>
      <c r="B341" s="132">
        <v>46157</v>
      </c>
      <c r="C341" s="47" t="s">
        <v>587</v>
      </c>
    </row>
    <row r="342" spans="1:3" ht="85.5" customHeight="1">
      <c r="A342" s="131" t="s">
        <v>588</v>
      </c>
      <c r="B342" s="132">
        <v>46164</v>
      </c>
      <c r="C342" s="47" t="s">
        <v>589</v>
      </c>
    </row>
    <row r="343" spans="1:3" ht="69.75" customHeight="1">
      <c r="A343" s="131" t="s">
        <v>590</v>
      </c>
      <c r="B343" s="132">
        <v>46167</v>
      </c>
      <c r="C343" s="47" t="s">
        <v>591</v>
      </c>
    </row>
    <row r="344" spans="1:3" ht="44.25" customHeight="1">
      <c r="A344" s="131" t="s">
        <v>592</v>
      </c>
      <c r="B344" s="132">
        <v>46174</v>
      </c>
      <c r="C344" s="47" t="s">
        <v>593</v>
      </c>
    </row>
    <row r="345" spans="1:3" ht="54.75" customHeight="1">
      <c r="A345" s="131" t="s">
        <v>594</v>
      </c>
      <c r="B345" s="132">
        <v>46188</v>
      </c>
      <c r="C345" s="47" t="s">
        <v>595</v>
      </c>
    </row>
    <row r="346" spans="1:3" ht="87" customHeight="1">
      <c r="A346" s="131" t="s">
        <v>596</v>
      </c>
      <c r="B346" s="132">
        <v>46188</v>
      </c>
      <c r="C346" s="47" t="s">
        <v>597</v>
      </c>
    </row>
    <row r="347" spans="1:3" ht="90.75" customHeight="1">
      <c r="A347" s="131" t="s">
        <v>598</v>
      </c>
      <c r="B347" s="132">
        <v>46188</v>
      </c>
      <c r="C347" s="47" t="s">
        <v>599</v>
      </c>
    </row>
    <row r="348" spans="1:3" ht="34.5" customHeight="1">
      <c r="A348" s="48" t="s">
        <v>600</v>
      </c>
      <c r="B348" s="132">
        <v>46114</v>
      </c>
      <c r="C348" s="47" t="s">
        <v>601</v>
      </c>
    </row>
    <row r="349" spans="1:3" ht="25.5" customHeight="1">
      <c r="A349" s="48" t="s">
        <v>600</v>
      </c>
      <c r="B349" s="132">
        <v>46120</v>
      </c>
      <c r="C349" s="47" t="s">
        <v>602</v>
      </c>
    </row>
    <row r="350" spans="1:3" ht="24.4" customHeight="1">
      <c r="A350" s="42" t="s">
        <v>600</v>
      </c>
      <c r="B350" s="132">
        <v>46146</v>
      </c>
      <c r="C350" s="47" t="s">
        <v>603</v>
      </c>
    </row>
    <row r="351" spans="1:3" ht="28.5" customHeight="1">
      <c r="A351" s="42" t="s">
        <v>600</v>
      </c>
      <c r="B351" s="132">
        <v>46160</v>
      </c>
      <c r="C351" s="47" t="s">
        <v>604</v>
      </c>
    </row>
    <row r="352" spans="1:3" ht="29.45" customHeight="1">
      <c r="A352" s="42" t="s">
        <v>600</v>
      </c>
      <c r="B352" s="132">
        <v>46156</v>
      </c>
      <c r="C352" s="109" t="s">
        <v>605</v>
      </c>
    </row>
    <row r="353" spans="1:3" ht="26.45" customHeight="1">
      <c r="A353" s="42" t="s">
        <v>600</v>
      </c>
      <c r="B353" s="132">
        <v>46158</v>
      </c>
      <c r="C353" s="133" t="s">
        <v>606</v>
      </c>
    </row>
    <row r="354" spans="1:3" ht="30.95" customHeight="1">
      <c r="A354" s="42" t="s">
        <v>600</v>
      </c>
      <c r="B354" s="132">
        <v>46164</v>
      </c>
      <c r="C354" s="109" t="s">
        <v>607</v>
      </c>
    </row>
    <row r="355" spans="1:3" ht="29.45" customHeight="1">
      <c r="A355" s="42" t="s">
        <v>600</v>
      </c>
      <c r="B355" s="132">
        <v>46171</v>
      </c>
      <c r="C355" s="109" t="s">
        <v>608</v>
      </c>
    </row>
    <row r="356" spans="1:3" ht="25.5" customHeight="1">
      <c r="A356" s="42" t="s">
        <v>600</v>
      </c>
      <c r="B356" s="132">
        <v>46150</v>
      </c>
      <c r="C356" s="109" t="s">
        <v>390</v>
      </c>
    </row>
    <row r="357" spans="1:3" ht="35.85" customHeight="1">
      <c r="A357" s="42" t="s">
        <v>600</v>
      </c>
      <c r="B357" s="132">
        <v>46151</v>
      </c>
      <c r="C357" s="109" t="s">
        <v>385</v>
      </c>
    </row>
    <row r="358" spans="1:3" ht="29.45" customHeight="1">
      <c r="A358" s="42" t="s">
        <v>600</v>
      </c>
      <c r="B358" s="48" t="s">
        <v>609</v>
      </c>
      <c r="C358" s="109" t="s">
        <v>387</v>
      </c>
    </row>
    <row r="359" spans="1:3" ht="32.450000000000003" customHeight="1">
      <c r="A359" s="42" t="s">
        <v>600</v>
      </c>
      <c r="B359" s="132">
        <v>46151</v>
      </c>
      <c r="C359" s="109" t="s">
        <v>610</v>
      </c>
    </row>
    <row r="360" spans="1:3" ht="24.6" customHeight="1">
      <c r="A360" s="42" t="s">
        <v>600</v>
      </c>
      <c r="B360" s="132">
        <v>46184</v>
      </c>
      <c r="C360" s="109" t="s">
        <v>611</v>
      </c>
    </row>
    <row r="361" spans="1:3" ht="25.5" customHeight="1">
      <c r="A361" s="42" t="s">
        <v>600</v>
      </c>
      <c r="B361" s="132">
        <v>46185</v>
      </c>
      <c r="C361" s="109" t="s">
        <v>612</v>
      </c>
    </row>
    <row r="362" spans="1:3" ht="24.6" customHeight="1">
      <c r="A362" s="42" t="s">
        <v>600</v>
      </c>
      <c r="B362" s="132">
        <v>46185</v>
      </c>
      <c r="C362" s="109" t="s">
        <v>613</v>
      </c>
    </row>
    <row r="363" spans="1:3" ht="24.6" customHeight="1">
      <c r="A363" s="42" t="s">
        <v>600</v>
      </c>
      <c r="B363" s="132">
        <v>46126</v>
      </c>
      <c r="C363" s="34" t="s">
        <v>469</v>
      </c>
    </row>
    <row r="364" spans="1:3" ht="21.6" customHeight="1">
      <c r="A364" s="42" t="s">
        <v>614</v>
      </c>
      <c r="B364" s="132">
        <v>46149</v>
      </c>
      <c r="C364" s="109" t="s">
        <v>615</v>
      </c>
    </row>
    <row r="365" spans="1:3" ht="24.6" customHeight="1">
      <c r="A365" s="42" t="s">
        <v>616</v>
      </c>
      <c r="B365" s="132">
        <v>46159</v>
      </c>
      <c r="C365" s="109" t="s">
        <v>617</v>
      </c>
    </row>
    <row r="366" spans="1:3" ht="22.5" customHeight="1">
      <c r="A366" s="42" t="s">
        <v>616</v>
      </c>
      <c r="B366" s="132">
        <v>46150</v>
      </c>
      <c r="C366" s="109" t="s">
        <v>618</v>
      </c>
    </row>
    <row r="367" spans="1:3" ht="22.5" customHeight="1">
      <c r="A367" s="42" t="s">
        <v>616</v>
      </c>
      <c r="B367" s="132">
        <v>46148</v>
      </c>
      <c r="C367" s="109" t="s">
        <v>619</v>
      </c>
    </row>
    <row r="368" spans="1:3" ht="20.45" customHeight="1">
      <c r="A368" s="42" t="s">
        <v>616</v>
      </c>
      <c r="B368" s="132">
        <v>46142</v>
      </c>
      <c r="C368" s="109" t="s">
        <v>620</v>
      </c>
    </row>
    <row r="369" spans="1:3" ht="28.5" customHeight="1">
      <c r="A369" s="42" t="s">
        <v>616</v>
      </c>
      <c r="B369" s="132">
        <v>46136</v>
      </c>
      <c r="C369" s="109" t="s">
        <v>617</v>
      </c>
    </row>
    <row r="370" spans="1:3" ht="26.45" customHeight="1">
      <c r="A370" s="42" t="s">
        <v>616</v>
      </c>
      <c r="B370" s="132">
        <v>46132</v>
      </c>
      <c r="C370" s="109" t="s">
        <v>621</v>
      </c>
    </row>
    <row r="371" spans="1:3" ht="28.5" customHeight="1">
      <c r="A371" s="42" t="s">
        <v>616</v>
      </c>
      <c r="B371" s="132">
        <v>46124</v>
      </c>
      <c r="C371" s="109" t="s">
        <v>622</v>
      </c>
    </row>
    <row r="372" spans="1:3" ht="25.5" customHeight="1">
      <c r="A372" s="42" t="s">
        <v>616</v>
      </c>
      <c r="B372" s="132">
        <v>46115</v>
      </c>
      <c r="C372" s="109" t="s">
        <v>623</v>
      </c>
    </row>
    <row r="373" spans="1:3" ht="29.85" customHeight="1">
      <c r="A373" s="42" t="s">
        <v>616</v>
      </c>
      <c r="B373" s="132">
        <v>46124</v>
      </c>
      <c r="C373" s="109" t="s">
        <v>624</v>
      </c>
    </row>
    <row r="374" spans="1:3" ht="30.95" customHeight="1">
      <c r="A374" s="42" t="s">
        <v>616</v>
      </c>
      <c r="B374" s="132">
        <v>46131</v>
      </c>
      <c r="C374" s="109" t="s">
        <v>625</v>
      </c>
    </row>
    <row r="375" spans="1:3" ht="30" customHeight="1">
      <c r="A375" s="42" t="s">
        <v>616</v>
      </c>
      <c r="B375" s="132">
        <v>46136</v>
      </c>
      <c r="C375" s="109" t="s">
        <v>626</v>
      </c>
    </row>
    <row r="376" spans="1:3" ht="29.85" customHeight="1">
      <c r="A376" s="134" t="s">
        <v>616</v>
      </c>
      <c r="B376" s="132">
        <v>46142</v>
      </c>
      <c r="C376" s="135" t="s">
        <v>627</v>
      </c>
    </row>
    <row r="377" spans="1:3">
      <c r="A377" s="136" t="s">
        <v>628</v>
      </c>
      <c r="B377" s="29" t="s">
        <v>629</v>
      </c>
      <c r="C377" s="136" t="s">
        <v>630</v>
      </c>
    </row>
    <row r="378" spans="1:3" ht="25.5">
      <c r="A378" s="137" t="s">
        <v>631</v>
      </c>
      <c r="B378" s="136" t="s">
        <v>632</v>
      </c>
      <c r="C378" s="137" t="s">
        <v>633</v>
      </c>
    </row>
    <row r="379" spans="1:3" ht="25.5">
      <c r="A379" s="138" t="s">
        <v>631</v>
      </c>
      <c r="B379" s="139">
        <v>46116</v>
      </c>
      <c r="C379" s="137" t="s">
        <v>634</v>
      </c>
    </row>
    <row r="380" spans="1:3" ht="25.5">
      <c r="A380" s="138" t="s">
        <v>631</v>
      </c>
      <c r="B380" s="139">
        <v>46123</v>
      </c>
      <c r="C380" s="137" t="s">
        <v>635</v>
      </c>
    </row>
    <row r="381" spans="1:3" ht="25.5">
      <c r="A381" s="140" t="s">
        <v>631</v>
      </c>
      <c r="B381" s="139">
        <v>46130</v>
      </c>
      <c r="C381" s="137" t="s">
        <v>636</v>
      </c>
    </row>
    <row r="382" spans="1:3" ht="25.5">
      <c r="A382" s="140" t="s">
        <v>631</v>
      </c>
      <c r="B382" s="139">
        <v>46132</v>
      </c>
      <c r="C382" s="137" t="s">
        <v>637</v>
      </c>
    </row>
    <row r="383" spans="1:3" ht="25.5">
      <c r="A383" s="140" t="s">
        <v>631</v>
      </c>
      <c r="B383" s="139">
        <v>46138</v>
      </c>
      <c r="C383" s="137" t="s">
        <v>638</v>
      </c>
    </row>
    <row r="384" spans="1:3" ht="25.5">
      <c r="A384" s="140" t="s">
        <v>631</v>
      </c>
      <c r="B384" s="139">
        <v>46140</v>
      </c>
      <c r="C384" s="137" t="s">
        <v>639</v>
      </c>
    </row>
    <row r="385" spans="1:5" ht="25.5">
      <c r="A385" s="140" t="s">
        <v>631</v>
      </c>
      <c r="B385" s="139">
        <v>46137</v>
      </c>
      <c r="C385" s="137" t="s">
        <v>640</v>
      </c>
    </row>
    <row r="386" spans="1:5" ht="25.5">
      <c r="A386" s="140" t="s">
        <v>631</v>
      </c>
      <c r="B386" s="141" t="s">
        <v>641</v>
      </c>
      <c r="C386" s="136" t="s">
        <v>642</v>
      </c>
    </row>
    <row r="387" spans="1:5" ht="25.5">
      <c r="A387" s="140" t="s">
        <v>631</v>
      </c>
      <c r="B387" s="139" t="s">
        <v>643</v>
      </c>
      <c r="C387" s="137" t="s">
        <v>644</v>
      </c>
    </row>
    <row r="388" spans="1:5" ht="25.5">
      <c r="A388" s="140" t="s">
        <v>631</v>
      </c>
      <c r="B388" s="139">
        <v>46151</v>
      </c>
      <c r="C388" s="137" t="s">
        <v>645</v>
      </c>
    </row>
    <row r="389" spans="1:5" ht="25.5">
      <c r="A389" s="140" t="s">
        <v>631</v>
      </c>
      <c r="B389" s="139">
        <v>46160</v>
      </c>
      <c r="C389" s="137" t="s">
        <v>646</v>
      </c>
    </row>
    <row r="390" spans="1:5" ht="25.5">
      <c r="A390" s="140" t="s">
        <v>631</v>
      </c>
      <c r="B390" s="139" t="s">
        <v>647</v>
      </c>
      <c r="C390" s="137" t="s">
        <v>648</v>
      </c>
    </row>
    <row r="391" spans="1:5" ht="25.5">
      <c r="A391" s="140" t="s">
        <v>631</v>
      </c>
      <c r="B391" s="139" t="s">
        <v>649</v>
      </c>
      <c r="C391" s="137" t="s">
        <v>650</v>
      </c>
    </row>
    <row r="392" spans="1:5" ht="25.5">
      <c r="A392" s="140" t="s">
        <v>631</v>
      </c>
      <c r="B392" s="139">
        <v>46162</v>
      </c>
      <c r="C392" s="137" t="s">
        <v>651</v>
      </c>
    </row>
    <row r="393" spans="1:5" ht="25.5">
      <c r="A393" s="140" t="s">
        <v>631</v>
      </c>
      <c r="B393" s="139" t="s">
        <v>652</v>
      </c>
      <c r="C393" s="137" t="s">
        <v>653</v>
      </c>
    </row>
    <row r="394" spans="1:5" ht="25.5">
      <c r="A394" s="140" t="s">
        <v>631</v>
      </c>
      <c r="B394" s="139">
        <v>46181</v>
      </c>
      <c r="C394" s="137" t="s">
        <v>654</v>
      </c>
    </row>
    <row r="395" spans="1:5" ht="25.5">
      <c r="A395" s="140" t="s">
        <v>631</v>
      </c>
      <c r="B395" s="139">
        <v>46182</v>
      </c>
      <c r="C395" s="137" t="s">
        <v>655</v>
      </c>
    </row>
    <row r="396" spans="1:5" ht="25.5">
      <c r="A396" s="140" t="s">
        <v>631</v>
      </c>
      <c r="B396" s="139" t="s">
        <v>656</v>
      </c>
      <c r="C396" s="137" t="s">
        <v>657</v>
      </c>
    </row>
    <row r="397" spans="1:5" ht="25.5">
      <c r="A397" s="140" t="s">
        <v>631</v>
      </c>
      <c r="B397" s="139">
        <v>46188</v>
      </c>
      <c r="C397" s="137" t="s">
        <v>658</v>
      </c>
    </row>
    <row r="398" spans="1:5" ht="38.25">
      <c r="A398" s="140" t="s">
        <v>631</v>
      </c>
      <c r="B398" s="142" t="s">
        <v>659</v>
      </c>
      <c r="C398" s="137" t="s">
        <v>660</v>
      </c>
    </row>
    <row r="399" spans="1:5" ht="25.5">
      <c r="A399" s="140" t="s">
        <v>631</v>
      </c>
      <c r="B399" s="142">
        <v>46194</v>
      </c>
      <c r="C399" s="137" t="s">
        <v>661</v>
      </c>
    </row>
    <row r="400" spans="1:5">
      <c r="A400" s="143" t="s">
        <v>662</v>
      </c>
      <c r="B400" s="143" t="s">
        <v>663</v>
      </c>
      <c r="C400" s="143" t="s">
        <v>664</v>
      </c>
      <c r="D400" s="143" t="s">
        <v>665</v>
      </c>
      <c r="E400" s="143" t="s">
        <v>665</v>
      </c>
    </row>
    <row r="401" spans="1:7" ht="14.25">
      <c r="A401" s="143" t="s">
        <v>662</v>
      </c>
      <c r="B401" s="144" t="s">
        <v>666</v>
      </c>
      <c r="C401" s="143" t="s">
        <v>667</v>
      </c>
      <c r="D401" s="143" t="s">
        <v>665</v>
      </c>
      <c r="E401" s="143" t="s">
        <v>665</v>
      </c>
    </row>
    <row r="402" spans="1:7" ht="14.25">
      <c r="A402" s="143" t="s">
        <v>662</v>
      </c>
      <c r="B402" s="144" t="s">
        <v>668</v>
      </c>
      <c r="C402" s="143" t="s">
        <v>669</v>
      </c>
      <c r="D402" s="143" t="s">
        <v>665</v>
      </c>
      <c r="E402" s="143" t="s">
        <v>665</v>
      </c>
    </row>
    <row r="403" spans="1:7" ht="14.25">
      <c r="A403" s="143" t="s">
        <v>662</v>
      </c>
      <c r="B403" s="144" t="s">
        <v>670</v>
      </c>
      <c r="C403" s="144" t="s">
        <v>671</v>
      </c>
      <c r="D403" s="143" t="s">
        <v>665</v>
      </c>
      <c r="E403" s="143" t="s">
        <v>665</v>
      </c>
    </row>
    <row r="404" spans="1:7" ht="14.25">
      <c r="A404" s="143" t="s">
        <v>672</v>
      </c>
      <c r="B404" s="144" t="s">
        <v>673</v>
      </c>
      <c r="C404" s="143" t="s">
        <v>674</v>
      </c>
      <c r="D404" s="143" t="s">
        <v>665</v>
      </c>
      <c r="E404" s="143" t="s">
        <v>665</v>
      </c>
    </row>
    <row r="405" spans="1:7" ht="14.25">
      <c r="A405" s="143" t="s">
        <v>662</v>
      </c>
      <c r="B405" s="144" t="s">
        <v>675</v>
      </c>
      <c r="C405" s="144" t="s">
        <v>676</v>
      </c>
      <c r="D405" s="143" t="s">
        <v>665</v>
      </c>
      <c r="E405" s="143" t="s">
        <v>665</v>
      </c>
    </row>
    <row r="406" spans="1:7" ht="14.25">
      <c r="A406" s="143" t="s">
        <v>662</v>
      </c>
      <c r="B406" s="144" t="s">
        <v>677</v>
      </c>
      <c r="C406" s="143" t="s">
        <v>678</v>
      </c>
      <c r="D406" s="143" t="s">
        <v>665</v>
      </c>
      <c r="E406" s="143" t="s">
        <v>665</v>
      </c>
    </row>
    <row r="407" spans="1:7" ht="14.25">
      <c r="A407" s="143" t="s">
        <v>662</v>
      </c>
      <c r="B407" s="144" t="s">
        <v>679</v>
      </c>
      <c r="C407" s="143" t="s">
        <v>680</v>
      </c>
      <c r="D407" s="143" t="s">
        <v>665</v>
      </c>
      <c r="E407" s="143" t="s">
        <v>665</v>
      </c>
    </row>
    <row r="408" spans="1:7" ht="14.25">
      <c r="A408" s="143" t="s">
        <v>662</v>
      </c>
      <c r="B408" s="144" t="s">
        <v>681</v>
      </c>
      <c r="C408" s="144" t="s">
        <v>682</v>
      </c>
      <c r="D408" s="143" t="s">
        <v>665</v>
      </c>
      <c r="E408" s="143" t="s">
        <v>665</v>
      </c>
    </row>
    <row r="409" spans="1:7" ht="14.25">
      <c r="A409" s="143" t="s">
        <v>662</v>
      </c>
      <c r="B409" s="144" t="s">
        <v>683</v>
      </c>
      <c r="C409" s="143" t="s">
        <v>684</v>
      </c>
      <c r="D409" s="143" t="s">
        <v>665</v>
      </c>
      <c r="E409" s="143" t="s">
        <v>665</v>
      </c>
    </row>
    <row r="410" spans="1:7" ht="14.25">
      <c r="A410" s="143" t="s">
        <v>662</v>
      </c>
      <c r="B410" s="144" t="s">
        <v>685</v>
      </c>
      <c r="C410" s="143" t="s">
        <v>686</v>
      </c>
      <c r="D410" s="143" t="s">
        <v>665</v>
      </c>
      <c r="E410" s="143" t="s">
        <v>665</v>
      </c>
    </row>
    <row r="411" spans="1:7" ht="14.25">
      <c r="A411" s="143" t="s">
        <v>662</v>
      </c>
      <c r="B411" s="144" t="s">
        <v>687</v>
      </c>
      <c r="C411" s="143" t="s">
        <v>688</v>
      </c>
      <c r="D411" s="143" t="s">
        <v>665</v>
      </c>
      <c r="E411" s="143" t="s">
        <v>665</v>
      </c>
    </row>
    <row r="412" spans="1:7" ht="14.25">
      <c r="A412" s="143" t="s">
        <v>662</v>
      </c>
      <c r="B412" s="144" t="s">
        <v>689</v>
      </c>
      <c r="C412" s="144" t="s">
        <v>690</v>
      </c>
      <c r="D412" s="143" t="s">
        <v>665</v>
      </c>
      <c r="E412" s="143" t="s">
        <v>665</v>
      </c>
    </row>
    <row r="413" spans="1:7" ht="14.25">
      <c r="A413" s="143" t="s">
        <v>662</v>
      </c>
      <c r="B413" s="144" t="s">
        <v>691</v>
      </c>
      <c r="C413" s="143" t="s">
        <v>692</v>
      </c>
      <c r="D413" s="143" t="s">
        <v>665</v>
      </c>
      <c r="E413" s="143" t="s">
        <v>665</v>
      </c>
    </row>
    <row r="414" spans="1:7" ht="51">
      <c r="A414" s="143" t="s">
        <v>662</v>
      </c>
      <c r="B414" s="144" t="s">
        <v>693</v>
      </c>
      <c r="C414" s="145" t="s">
        <v>694</v>
      </c>
      <c r="D414" s="143" t="s">
        <v>665</v>
      </c>
      <c r="E414" s="143" t="s">
        <v>665</v>
      </c>
    </row>
    <row r="415" spans="1:7" ht="49.9" customHeight="1">
      <c r="A415" s="1248" t="s">
        <v>695</v>
      </c>
      <c r="B415" s="1248"/>
      <c r="C415" s="1248"/>
      <c r="D415" s="1248"/>
      <c r="E415" s="1248"/>
      <c r="F415" s="146" t="s">
        <v>131</v>
      </c>
      <c r="G415" s="146" t="s">
        <v>132</v>
      </c>
    </row>
    <row r="416" spans="1:7" ht="61.9" customHeight="1">
      <c r="A416" s="146" t="s">
        <v>133</v>
      </c>
      <c r="B416" s="146" t="s">
        <v>134</v>
      </c>
      <c r="C416" s="146" t="s">
        <v>135</v>
      </c>
      <c r="D416" s="146" t="s">
        <v>136</v>
      </c>
      <c r="E416" s="146" t="s">
        <v>137</v>
      </c>
      <c r="F416" s="48">
        <v>5</v>
      </c>
      <c r="G416" s="48">
        <f>SUM(D417:D421)</f>
        <v>1249</v>
      </c>
    </row>
    <row r="417" spans="1:5" ht="31.5" customHeight="1">
      <c r="A417" s="72" t="s">
        <v>696</v>
      </c>
      <c r="B417" s="72" t="s">
        <v>139</v>
      </c>
      <c r="C417" s="147" t="s">
        <v>697</v>
      </c>
      <c r="D417" s="72">
        <v>14</v>
      </c>
      <c r="E417" s="72" t="s">
        <v>486</v>
      </c>
    </row>
    <row r="418" spans="1:5" ht="44.25" customHeight="1">
      <c r="A418" s="72" t="s">
        <v>698</v>
      </c>
      <c r="B418" s="72" t="s">
        <v>188</v>
      </c>
      <c r="C418" s="148" t="s">
        <v>699</v>
      </c>
      <c r="D418" s="72">
        <v>19</v>
      </c>
      <c r="E418" s="72" t="s">
        <v>336</v>
      </c>
    </row>
    <row r="419" spans="1:5" ht="30.75" customHeight="1">
      <c r="A419" s="72" t="s">
        <v>700</v>
      </c>
      <c r="B419" s="72" t="s">
        <v>149</v>
      </c>
      <c r="C419" s="148" t="s">
        <v>701</v>
      </c>
      <c r="D419" s="72">
        <v>16</v>
      </c>
      <c r="E419" s="72" t="s">
        <v>336</v>
      </c>
    </row>
    <row r="420" spans="1:5" ht="153.94999999999999" customHeight="1">
      <c r="A420" s="72" t="s">
        <v>702</v>
      </c>
      <c r="B420" s="72" t="s">
        <v>149</v>
      </c>
      <c r="C420" s="148" t="s">
        <v>703</v>
      </c>
      <c r="D420" s="72">
        <v>700</v>
      </c>
      <c r="E420" s="72" t="s">
        <v>704</v>
      </c>
    </row>
    <row r="421" spans="1:5" ht="125.45" customHeight="1">
      <c r="A421" s="148" t="s">
        <v>705</v>
      </c>
      <c r="B421" s="72" t="s">
        <v>149</v>
      </c>
      <c r="C421" s="148" t="s">
        <v>706</v>
      </c>
      <c r="D421" s="72">
        <v>500</v>
      </c>
      <c r="E421" s="148" t="s">
        <v>707</v>
      </c>
    </row>
    <row r="422" spans="1:5" ht="12.75" customHeight="1">
      <c r="A422" s="72"/>
      <c r="B422" s="72"/>
      <c r="C422" s="72"/>
      <c r="D422" s="72"/>
      <c r="E422" s="72"/>
    </row>
    <row r="423" spans="1:5" ht="12.75" customHeight="1">
      <c r="A423" s="72"/>
      <c r="B423" s="72"/>
      <c r="C423" s="72"/>
      <c r="D423" s="72"/>
      <c r="E423" s="72"/>
    </row>
    <row r="424" spans="1:5" ht="12.75" customHeight="1">
      <c r="A424" s="72"/>
      <c r="B424" s="72"/>
      <c r="C424" s="72"/>
      <c r="D424" s="72"/>
      <c r="E424" s="72"/>
    </row>
    <row r="425" spans="1:5" ht="12.75" customHeight="1">
      <c r="A425" s="72"/>
      <c r="B425" s="72"/>
      <c r="C425" s="72"/>
      <c r="D425" s="72"/>
      <c r="E425" s="72"/>
    </row>
    <row r="426" spans="1:5" ht="12.75" customHeight="1">
      <c r="A426" s="72"/>
      <c r="B426" s="72"/>
      <c r="C426" s="72"/>
      <c r="D426" s="72"/>
      <c r="E426" s="72"/>
    </row>
    <row r="427" spans="1:5" ht="12.75" customHeight="1">
      <c r="A427" s="72"/>
      <c r="B427" s="72"/>
      <c r="C427" s="72"/>
      <c r="D427" s="72"/>
      <c r="E427" s="72"/>
    </row>
    <row r="428" spans="1:5" ht="12.75" customHeight="1">
      <c r="A428" s="72"/>
      <c r="B428" s="72"/>
      <c r="C428" s="72"/>
      <c r="D428" s="72"/>
      <c r="E428" s="72"/>
    </row>
    <row r="429" spans="1:5" ht="12.75" customHeight="1">
      <c r="A429" s="72"/>
      <c r="B429" s="72"/>
      <c r="C429" s="72"/>
      <c r="D429" s="72"/>
      <c r="E429" s="72"/>
    </row>
    <row r="430" spans="1:5" ht="12.75" customHeight="1">
      <c r="A430" s="72"/>
      <c r="B430" s="72"/>
      <c r="C430" s="72"/>
      <c r="D430" s="72"/>
      <c r="E430" s="72"/>
    </row>
    <row r="431" spans="1:5" ht="12.75" customHeight="1">
      <c r="A431" s="72"/>
      <c r="B431" s="72"/>
      <c r="C431" s="72"/>
      <c r="D431" s="72"/>
      <c r="E431" s="72"/>
    </row>
    <row r="432" spans="1:5" ht="12.75" customHeight="1">
      <c r="A432" s="72"/>
      <c r="B432" s="72"/>
      <c r="C432" s="72"/>
      <c r="D432" s="72"/>
      <c r="E432" s="72"/>
    </row>
    <row r="433" spans="1:8" ht="12.75" customHeight="1">
      <c r="A433" s="72"/>
      <c r="B433" s="72"/>
      <c r="C433" s="72"/>
      <c r="D433" s="72"/>
      <c r="E433" s="72"/>
    </row>
    <row r="434" spans="1:8" ht="12.75" customHeight="1">
      <c r="A434" s="72"/>
      <c r="B434" s="72"/>
      <c r="C434" s="72"/>
      <c r="D434" s="72"/>
      <c r="E434" s="72"/>
    </row>
    <row r="436" spans="1:8" ht="52.9" customHeight="1">
      <c r="A436" s="1248" t="s">
        <v>708</v>
      </c>
      <c r="B436" s="1248"/>
      <c r="C436" s="1248"/>
      <c r="D436" s="1248"/>
      <c r="E436" s="1248"/>
      <c r="F436" s="1242"/>
      <c r="G436" s="1242"/>
      <c r="H436" s="1242"/>
    </row>
    <row r="437" spans="1:8" ht="12.75" customHeight="1">
      <c r="A437" s="2" t="s">
        <v>27</v>
      </c>
      <c r="B437" s="2"/>
      <c r="C437" s="2"/>
      <c r="D437" s="2"/>
      <c r="E437" s="2"/>
    </row>
    <row r="438" spans="1:8" ht="114.2" customHeight="1">
      <c r="A438" s="149"/>
      <c r="B438" s="146" t="s">
        <v>709</v>
      </c>
      <c r="C438" s="146" t="s">
        <v>710</v>
      </c>
      <c r="D438" s="146" t="s">
        <v>136</v>
      </c>
      <c r="E438" s="146" t="s">
        <v>711</v>
      </c>
    </row>
    <row r="439" spans="1:8" ht="12.75" customHeight="1">
      <c r="A439" s="146" t="s">
        <v>712</v>
      </c>
      <c r="B439" s="48"/>
      <c r="C439" s="48"/>
      <c r="D439" s="48"/>
      <c r="E439" s="48"/>
    </row>
    <row r="440" spans="1:8" ht="12.75" customHeight="1">
      <c r="A440" s="146" t="s">
        <v>713</v>
      </c>
      <c r="B440" s="48"/>
      <c r="C440" s="48"/>
      <c r="D440" s="48"/>
      <c r="E440" s="48"/>
    </row>
    <row r="442" spans="1:8" ht="72.400000000000006" customHeight="1">
      <c r="A442" s="1248" t="s">
        <v>714</v>
      </c>
      <c r="B442" s="1248"/>
      <c r="C442" s="1248"/>
      <c r="D442" s="1249"/>
      <c r="E442" s="1249"/>
      <c r="F442" s="1249"/>
    </row>
    <row r="443" spans="1:8" ht="41.1" customHeight="1">
      <c r="A443" s="150" t="s">
        <v>715</v>
      </c>
      <c r="B443" s="1250"/>
      <c r="C443" s="1250"/>
      <c r="D443" s="31"/>
      <c r="E443" s="31"/>
    </row>
    <row r="444" spans="1:8" ht="12.75" customHeight="1">
      <c r="A444" s="146" t="s">
        <v>716</v>
      </c>
      <c r="B444" s="1248" t="s">
        <v>717</v>
      </c>
      <c r="C444" s="1248"/>
      <c r="D444" s="31"/>
      <c r="E444" s="31"/>
    </row>
    <row r="445" spans="1:8" ht="16.350000000000001" customHeight="1">
      <c r="A445" s="146" t="s">
        <v>718</v>
      </c>
      <c r="B445" s="1251" t="s">
        <v>719</v>
      </c>
      <c r="C445" s="1251"/>
      <c r="D445" s="31"/>
      <c r="E445" s="31"/>
    </row>
    <row r="446" spans="1:8" ht="12.75" customHeight="1">
      <c r="A446" s="146" t="s">
        <v>720</v>
      </c>
      <c r="B446" s="1252" t="s">
        <v>721</v>
      </c>
      <c r="C446" s="1252"/>
      <c r="D446" s="31"/>
      <c r="E446" s="31"/>
    </row>
    <row r="447" spans="1:8" ht="12.75" customHeight="1">
      <c r="A447" s="146" t="s">
        <v>722</v>
      </c>
      <c r="B447" s="1253" t="s">
        <v>179</v>
      </c>
      <c r="C447" s="1253"/>
      <c r="D447" s="31"/>
      <c r="E447" s="31"/>
    </row>
    <row r="448" spans="1:8" ht="12.75" customHeight="1">
      <c r="A448" s="31"/>
      <c r="B448" s="31"/>
      <c r="C448" s="31"/>
      <c r="D448" s="31"/>
      <c r="E448" s="31"/>
    </row>
    <row r="449" spans="1:7" ht="49.35" customHeight="1">
      <c r="A449" s="1248" t="s">
        <v>723</v>
      </c>
      <c r="B449" s="1248"/>
      <c r="C449" s="1248"/>
      <c r="D449" s="1242"/>
      <c r="E449" s="1242"/>
      <c r="F449" s="1242"/>
    </row>
    <row r="450" spans="1:7" ht="12.75" customHeight="1">
      <c r="A450" s="2" t="s">
        <v>27</v>
      </c>
      <c r="B450" s="2"/>
      <c r="C450" s="2"/>
    </row>
    <row r="451" spans="1:7" ht="12.75" customHeight="1">
      <c r="A451" s="1248" t="s">
        <v>116</v>
      </c>
      <c r="B451" s="1248"/>
      <c r="C451" s="1248"/>
      <c r="D451" s="31"/>
      <c r="E451" s="31"/>
    </row>
    <row r="452" spans="1:7" ht="12.75" customHeight="1">
      <c r="A452" s="1250"/>
      <c r="B452" s="1250"/>
      <c r="C452" s="1250"/>
      <c r="D452" s="31"/>
      <c r="E452" s="31"/>
    </row>
    <row r="453" spans="1:7" ht="12.75" customHeight="1">
      <c r="A453" s="31"/>
      <c r="B453" s="31"/>
      <c r="C453" s="31"/>
      <c r="D453" s="31"/>
      <c r="E453" s="31"/>
    </row>
    <row r="454" spans="1:7" ht="54.4" customHeight="1">
      <c r="A454" s="1248" t="s">
        <v>724</v>
      </c>
      <c r="B454" s="1248"/>
      <c r="C454" s="1248"/>
      <c r="D454" s="1242"/>
      <c r="E454" s="1242"/>
      <c r="F454" s="1242"/>
    </row>
    <row r="455" spans="1:7" ht="12.75" customHeight="1">
      <c r="A455" s="2" t="s">
        <v>27</v>
      </c>
      <c r="B455" s="2"/>
      <c r="C455" s="2"/>
      <c r="D455" s="31"/>
      <c r="E455" s="31"/>
    </row>
    <row r="456" spans="1:7" ht="38.85" customHeight="1">
      <c r="A456" s="146" t="s">
        <v>725</v>
      </c>
      <c r="B456" s="146" t="s">
        <v>710</v>
      </c>
      <c r="C456" s="146" t="s">
        <v>726</v>
      </c>
      <c r="D456" s="31"/>
      <c r="E456" s="31"/>
    </row>
    <row r="457" spans="1:7" ht="49.15" customHeight="1">
      <c r="A457" s="153" t="s">
        <v>727</v>
      </c>
      <c r="B457" s="153" t="s">
        <v>728</v>
      </c>
      <c r="C457" s="153" t="s">
        <v>729</v>
      </c>
      <c r="D457" s="31"/>
      <c r="E457" s="31"/>
    </row>
    <row r="458" spans="1:7" ht="43.9" customHeight="1">
      <c r="A458" s="153" t="s">
        <v>730</v>
      </c>
      <c r="B458" s="153" t="s">
        <v>731</v>
      </c>
      <c r="C458" s="153" t="s">
        <v>729</v>
      </c>
      <c r="D458" s="31"/>
      <c r="E458" s="31"/>
    </row>
    <row r="459" spans="1:7" ht="46.15" customHeight="1">
      <c r="A459" s="153" t="s">
        <v>732</v>
      </c>
      <c r="B459" s="153" t="s">
        <v>733</v>
      </c>
      <c r="C459" s="153" t="s">
        <v>729</v>
      </c>
      <c r="D459" s="154"/>
      <c r="E459" s="154"/>
    </row>
    <row r="460" spans="1:7" ht="12.75" customHeight="1">
      <c r="A460" s="154"/>
      <c r="B460" s="154"/>
      <c r="C460" s="154"/>
      <c r="D460" s="154"/>
      <c r="E460" s="154"/>
    </row>
    <row r="461" spans="1:7" ht="50.65" customHeight="1">
      <c r="A461" s="1254" t="s">
        <v>734</v>
      </c>
      <c r="B461" s="1254"/>
      <c r="C461" s="1254"/>
      <c r="D461" s="1254"/>
      <c r="E461" s="1254"/>
      <c r="F461" s="155" t="s">
        <v>735</v>
      </c>
      <c r="G461" s="155" t="s">
        <v>132</v>
      </c>
    </row>
    <row r="462" spans="1:7" ht="61.15" customHeight="1">
      <c r="A462" s="155" t="s">
        <v>133</v>
      </c>
      <c r="B462" s="155" t="s">
        <v>134</v>
      </c>
      <c r="C462" s="155" t="s">
        <v>135</v>
      </c>
      <c r="D462" s="155" t="s">
        <v>136</v>
      </c>
      <c r="E462" s="155" t="s">
        <v>137</v>
      </c>
      <c r="F462" s="72">
        <v>3</v>
      </c>
      <c r="G462" s="72">
        <f>SUM(D463:D465)</f>
        <v>28</v>
      </c>
    </row>
    <row r="463" spans="1:7" ht="45.75" customHeight="1">
      <c r="A463" s="82" t="s">
        <v>736</v>
      </c>
      <c r="B463" s="83" t="s">
        <v>139</v>
      </c>
      <c r="C463" s="84" t="s">
        <v>737</v>
      </c>
      <c r="D463" s="85">
        <v>12</v>
      </c>
      <c r="E463" s="88" t="s">
        <v>738</v>
      </c>
    </row>
    <row r="464" spans="1:7" ht="29.1" customHeight="1">
      <c r="A464" s="156" t="s">
        <v>739</v>
      </c>
      <c r="B464" s="157" t="s">
        <v>139</v>
      </c>
      <c r="C464" s="158" t="s">
        <v>740</v>
      </c>
      <c r="D464" s="159">
        <v>7</v>
      </c>
      <c r="E464" s="160" t="s">
        <v>738</v>
      </c>
    </row>
    <row r="465" spans="1:6" ht="51.75" customHeight="1">
      <c r="A465" s="161" t="s">
        <v>741</v>
      </c>
      <c r="B465" s="162" t="s">
        <v>139</v>
      </c>
      <c r="C465" s="163" t="s">
        <v>742</v>
      </c>
      <c r="D465" s="164">
        <v>9</v>
      </c>
      <c r="E465" s="163" t="s">
        <v>743</v>
      </c>
    </row>
    <row r="466" spans="1:6" ht="45.6" customHeight="1">
      <c r="A466" s="1254" t="s">
        <v>744</v>
      </c>
      <c r="B466" s="1254"/>
      <c r="C466" s="1254"/>
      <c r="D466" s="31"/>
      <c r="E466" s="31"/>
    </row>
    <row r="467" spans="1:6" ht="66.400000000000006" customHeight="1">
      <c r="A467" s="155" t="s">
        <v>745</v>
      </c>
      <c r="B467" s="155" t="s">
        <v>746</v>
      </c>
      <c r="C467" s="155" t="s">
        <v>747</v>
      </c>
      <c r="D467" s="31"/>
      <c r="E467" s="31"/>
    </row>
    <row r="468" spans="1:6" ht="27.6" customHeight="1">
      <c r="A468" s="165" t="s">
        <v>748</v>
      </c>
      <c r="B468" s="165" t="s">
        <v>749</v>
      </c>
      <c r="C468" s="165">
        <v>49</v>
      </c>
      <c r="D468" s="31"/>
      <c r="E468" s="31"/>
    </row>
    <row r="469" spans="1:6" ht="27.6" customHeight="1">
      <c r="A469" s="165" t="s">
        <v>750</v>
      </c>
      <c r="B469" s="165" t="s">
        <v>749</v>
      </c>
      <c r="C469" s="165">
        <v>84</v>
      </c>
      <c r="D469" s="31"/>
      <c r="E469" s="31"/>
    </row>
    <row r="470" spans="1:6" ht="27.6" customHeight="1">
      <c r="A470" s="165" t="s">
        <v>751</v>
      </c>
      <c r="B470" s="165" t="s">
        <v>749</v>
      </c>
      <c r="C470" s="165">
        <v>19</v>
      </c>
      <c r="D470" s="31"/>
      <c r="E470" s="31"/>
    </row>
    <row r="471" spans="1:6" ht="27.6" customHeight="1">
      <c r="A471" s="165" t="s">
        <v>752</v>
      </c>
      <c r="B471" s="165" t="s">
        <v>749</v>
      </c>
      <c r="C471" s="165">
        <v>9</v>
      </c>
      <c r="D471" s="31"/>
      <c r="E471" s="31"/>
    </row>
    <row r="472" spans="1:6" ht="27.6" customHeight="1">
      <c r="A472" s="165" t="s">
        <v>179</v>
      </c>
      <c r="B472" s="165" t="s">
        <v>749</v>
      </c>
      <c r="C472" s="165">
        <v>9</v>
      </c>
      <c r="D472" s="31"/>
      <c r="E472" s="31"/>
    </row>
    <row r="473" spans="1:6" ht="27.6" customHeight="1">
      <c r="A473" s="165" t="s">
        <v>167</v>
      </c>
      <c r="B473" s="165" t="s">
        <v>749</v>
      </c>
      <c r="C473" s="165">
        <v>8</v>
      </c>
      <c r="D473" s="31"/>
      <c r="E473" s="31"/>
    </row>
    <row r="474" spans="1:6" ht="27.6" customHeight="1">
      <c r="A474" s="165" t="s">
        <v>753</v>
      </c>
      <c r="B474" s="165" t="s">
        <v>749</v>
      </c>
      <c r="C474" s="165">
        <v>2</v>
      </c>
      <c r="D474" s="31"/>
      <c r="E474" s="31"/>
    </row>
    <row r="475" spans="1:6" ht="12.75" customHeight="1">
      <c r="A475" s="31"/>
      <c r="B475" s="31"/>
      <c r="C475" s="31"/>
      <c r="D475" s="31"/>
      <c r="E475" s="31"/>
    </row>
    <row r="476" spans="1:6" ht="61.9" customHeight="1">
      <c r="A476" s="1254" t="s">
        <v>754</v>
      </c>
      <c r="B476" s="1254"/>
      <c r="C476" s="1254"/>
      <c r="D476" s="1242"/>
      <c r="E476" s="1242"/>
      <c r="F476" s="1242"/>
    </row>
    <row r="477" spans="1:6" ht="12.75" customHeight="1">
      <c r="A477" s="2" t="s">
        <v>27</v>
      </c>
      <c r="B477" s="2"/>
      <c r="C477" s="2"/>
      <c r="D477" s="31"/>
      <c r="E477" s="31"/>
    </row>
    <row r="478" spans="1:6" ht="45.6" customHeight="1">
      <c r="A478" s="155" t="s">
        <v>755</v>
      </c>
      <c r="B478" s="155" t="s">
        <v>86</v>
      </c>
      <c r="C478" s="155" t="s">
        <v>756</v>
      </c>
      <c r="D478" s="31"/>
      <c r="E478" s="31"/>
    </row>
    <row r="479" spans="1:6" ht="12.75" customHeight="1">
      <c r="A479" s="165"/>
      <c r="B479" s="165"/>
      <c r="C479" s="165"/>
      <c r="D479" s="31"/>
      <c r="E479" s="31"/>
    </row>
    <row r="480" spans="1:6" ht="12.75" customHeight="1">
      <c r="A480" s="31"/>
      <c r="B480" s="31"/>
      <c r="C480" s="31"/>
      <c r="D480" s="31" t="s">
        <v>26</v>
      </c>
      <c r="E480" s="31"/>
    </row>
    <row r="481" spans="1:6" ht="51.4" customHeight="1">
      <c r="A481" s="1254" t="s">
        <v>757</v>
      </c>
      <c r="B481" s="1254"/>
      <c r="C481" s="1254"/>
      <c r="D481" s="1242"/>
      <c r="E481" s="1242"/>
      <c r="F481" s="1242"/>
    </row>
    <row r="482" spans="1:6" ht="12.75" customHeight="1">
      <c r="A482" s="2" t="s">
        <v>27</v>
      </c>
      <c r="B482" s="2"/>
      <c r="C482" s="2"/>
      <c r="D482" s="31"/>
      <c r="E482" s="31"/>
    </row>
    <row r="483" spans="1:6" ht="42.6" customHeight="1">
      <c r="A483" s="155" t="s">
        <v>755</v>
      </c>
      <c r="B483" s="155" t="s">
        <v>86</v>
      </c>
      <c r="C483" s="155" t="s">
        <v>756</v>
      </c>
      <c r="D483" s="31"/>
      <c r="E483" s="31"/>
    </row>
    <row r="484" spans="1:6" ht="12.75" customHeight="1">
      <c r="A484" s="165"/>
      <c r="B484" s="165"/>
      <c r="C484" s="165"/>
      <c r="D484" s="31"/>
      <c r="E484" s="31"/>
    </row>
    <row r="485" spans="1:6" ht="12.75" customHeight="1">
      <c r="A485" s="31"/>
      <c r="B485" s="31"/>
      <c r="C485" s="31"/>
      <c r="D485" s="31" t="s">
        <v>26</v>
      </c>
      <c r="E485" s="31"/>
    </row>
    <row r="486" spans="1:6" ht="40.35" customHeight="1">
      <c r="A486" s="1254" t="s">
        <v>758</v>
      </c>
      <c r="B486" s="1254"/>
      <c r="C486" s="1254"/>
      <c r="D486" s="1242"/>
      <c r="E486" s="1242"/>
      <c r="F486" s="1242"/>
    </row>
    <row r="487" spans="1:6" ht="12.75" customHeight="1">
      <c r="A487" s="2" t="s">
        <v>27</v>
      </c>
      <c r="B487" s="2"/>
      <c r="C487" s="2"/>
      <c r="D487" s="31"/>
      <c r="E487" s="31"/>
    </row>
    <row r="488" spans="1:6" ht="106.7" customHeight="1">
      <c r="A488" s="155" t="s">
        <v>755</v>
      </c>
      <c r="B488" s="155" t="s">
        <v>759</v>
      </c>
      <c r="C488" s="155" t="s">
        <v>760</v>
      </c>
      <c r="D488" s="31"/>
      <c r="E488" s="31"/>
    </row>
    <row r="489" spans="1:6" ht="12.75" customHeight="1">
      <c r="A489" s="165"/>
      <c r="B489" s="165"/>
      <c r="C489" s="165"/>
      <c r="D489" s="31"/>
      <c r="E489" s="31"/>
    </row>
    <row r="490" spans="1:6" ht="12.75" customHeight="1">
      <c r="A490" s="31"/>
      <c r="B490" s="31"/>
      <c r="C490" s="31"/>
      <c r="D490" s="31" t="s">
        <v>26</v>
      </c>
      <c r="E490" s="31"/>
    </row>
    <row r="491" spans="1:6" ht="58.9" customHeight="1">
      <c r="A491" s="1254" t="s">
        <v>761</v>
      </c>
      <c r="B491" s="1254"/>
      <c r="C491" s="1254"/>
      <c r="D491" s="1242"/>
      <c r="E491" s="1242"/>
      <c r="F491" s="1242"/>
    </row>
    <row r="492" spans="1:6" ht="12.75" customHeight="1">
      <c r="A492" s="2" t="s">
        <v>27</v>
      </c>
      <c r="B492" s="2"/>
      <c r="C492" s="2"/>
      <c r="D492" s="31"/>
      <c r="E492" s="31"/>
    </row>
    <row r="493" spans="1:6" ht="90.95" customHeight="1">
      <c r="A493" s="155" t="s">
        <v>755</v>
      </c>
      <c r="B493" s="155" t="s">
        <v>762</v>
      </c>
      <c r="C493" s="155" t="s">
        <v>763</v>
      </c>
      <c r="D493" s="31"/>
      <c r="E493" s="31"/>
    </row>
    <row r="494" spans="1:6" ht="12.75" customHeight="1">
      <c r="A494" s="165"/>
      <c r="B494" s="165"/>
      <c r="C494" s="165"/>
      <c r="D494" s="31"/>
      <c r="E494" s="31"/>
    </row>
    <row r="495" spans="1:6" ht="12.75" customHeight="1">
      <c r="A495" s="31"/>
      <c r="B495" s="31"/>
      <c r="C495" s="31"/>
      <c r="D495" s="31" t="s">
        <v>26</v>
      </c>
      <c r="E495" s="31"/>
    </row>
    <row r="496" spans="1:6" ht="77.650000000000006" customHeight="1">
      <c r="A496" s="1255" t="s">
        <v>764</v>
      </c>
      <c r="B496" s="1255"/>
      <c r="C496" s="1255"/>
      <c r="D496" s="1255"/>
      <c r="E496" s="1255"/>
    </row>
    <row r="497" spans="1:7" ht="161.44999999999999" customHeight="1">
      <c r="A497" s="166" t="s">
        <v>765</v>
      </c>
      <c r="B497" s="166" t="s">
        <v>766</v>
      </c>
      <c r="C497" s="166" t="s">
        <v>767</v>
      </c>
      <c r="D497" s="166" t="s">
        <v>768</v>
      </c>
      <c r="E497" s="166" t="s">
        <v>769</v>
      </c>
    </row>
    <row r="498" spans="1:7" ht="165.4" customHeight="1">
      <c r="A498" s="165" t="s">
        <v>770</v>
      </c>
      <c r="B498" s="165" t="s">
        <v>771</v>
      </c>
      <c r="C498" s="167" t="s">
        <v>772</v>
      </c>
      <c r="D498" s="167" t="s">
        <v>773</v>
      </c>
      <c r="E498" s="167" t="s">
        <v>774</v>
      </c>
    </row>
    <row r="499" spans="1:7" ht="12.75" customHeight="1">
      <c r="A499" s="165"/>
      <c r="B499" s="165"/>
      <c r="C499" s="165"/>
      <c r="D499" s="165"/>
      <c r="E499" s="165"/>
    </row>
    <row r="500" spans="1:7" ht="12.75" customHeight="1">
      <c r="A500" s="154"/>
      <c r="B500" s="154"/>
      <c r="C500" s="154"/>
      <c r="D500" s="154"/>
      <c r="E500" s="31"/>
    </row>
    <row r="501" spans="1:7" ht="87.4" customHeight="1">
      <c r="A501" s="1255" t="s">
        <v>775</v>
      </c>
      <c r="B501" s="1255"/>
      <c r="C501" s="1255"/>
      <c r="D501" s="1255"/>
      <c r="E501" s="1242"/>
      <c r="F501" s="1242"/>
      <c r="G501" s="1242"/>
    </row>
    <row r="502" spans="1:7" ht="36.6" customHeight="1">
      <c r="A502" s="2" t="s">
        <v>27</v>
      </c>
      <c r="B502" s="2"/>
      <c r="C502" s="2"/>
      <c r="D502" s="2"/>
      <c r="E502" s="31"/>
    </row>
    <row r="503" spans="1:7" ht="173.85" customHeight="1">
      <c r="A503" s="166" t="s">
        <v>776</v>
      </c>
      <c r="B503" s="166" t="s">
        <v>777</v>
      </c>
      <c r="C503" s="166" t="s">
        <v>778</v>
      </c>
      <c r="D503" s="166" t="s">
        <v>779</v>
      </c>
      <c r="E503" s="31"/>
    </row>
    <row r="504" spans="1:7" ht="12.75" customHeight="1">
      <c r="A504" s="165"/>
      <c r="B504" s="165"/>
      <c r="C504" s="165"/>
      <c r="D504" s="165"/>
      <c r="E504" s="31"/>
    </row>
    <row r="505" spans="1:7" ht="12.75" customHeight="1">
      <c r="A505" s="31"/>
      <c r="B505" s="31"/>
      <c r="C505" s="31"/>
      <c r="D505" s="31"/>
      <c r="E505" s="31"/>
    </row>
    <row r="506" spans="1:7" ht="46.35" customHeight="1">
      <c r="A506" s="1255" t="s">
        <v>780</v>
      </c>
      <c r="B506" s="1255"/>
      <c r="C506" s="1255"/>
      <c r="D506" s="1242"/>
      <c r="E506" s="1242"/>
      <c r="F506" s="1242"/>
    </row>
    <row r="507" spans="1:7" ht="41.85" customHeight="1">
      <c r="A507" s="2" t="s">
        <v>27</v>
      </c>
      <c r="B507" s="2"/>
      <c r="C507" s="2"/>
      <c r="E507" s="31"/>
    </row>
    <row r="508" spans="1:7" ht="131.25" customHeight="1">
      <c r="A508" s="166" t="s">
        <v>781</v>
      </c>
      <c r="B508" s="166" t="s">
        <v>782</v>
      </c>
      <c r="C508" s="166" t="s">
        <v>783</v>
      </c>
      <c r="D508" s="31"/>
      <c r="E508" s="31"/>
    </row>
    <row r="509" spans="1:7" ht="12.75" customHeight="1">
      <c r="A509" s="165"/>
      <c r="B509" s="165"/>
      <c r="C509" s="165"/>
      <c r="D509" s="31"/>
      <c r="E509" s="31"/>
    </row>
    <row r="510" spans="1:7" ht="12.75" customHeight="1">
      <c r="A510" s="165"/>
      <c r="B510" s="165"/>
      <c r="C510" s="165"/>
      <c r="D510" s="31"/>
      <c r="E510" s="31"/>
    </row>
    <row r="511" spans="1:7" ht="12.75" customHeight="1">
      <c r="A511" s="154"/>
      <c r="B511" s="154"/>
      <c r="C511" s="154"/>
      <c r="D511" s="154"/>
      <c r="E511" s="154"/>
    </row>
    <row r="512" spans="1:7" ht="31.35" customHeight="1">
      <c r="A512" s="1255" t="s">
        <v>784</v>
      </c>
      <c r="B512" s="1255"/>
      <c r="C512" s="1255"/>
      <c r="D512" s="1255"/>
      <c r="E512" s="1255"/>
    </row>
    <row r="513" spans="1:7" ht="314.10000000000002" customHeight="1">
      <c r="A513" s="166" t="s">
        <v>785</v>
      </c>
      <c r="B513" s="166" t="s">
        <v>786</v>
      </c>
      <c r="C513" s="166" t="s">
        <v>787</v>
      </c>
      <c r="D513" s="166" t="s">
        <v>788</v>
      </c>
      <c r="E513" s="166" t="s">
        <v>789</v>
      </c>
    </row>
    <row r="514" spans="1:7" ht="177.4" customHeight="1">
      <c r="A514" s="168" t="s">
        <v>790</v>
      </c>
      <c r="B514" s="168" t="s">
        <v>791</v>
      </c>
      <c r="C514" s="168" t="s">
        <v>792</v>
      </c>
      <c r="D514" s="169" t="s">
        <v>793</v>
      </c>
      <c r="E514" s="170" t="s">
        <v>794</v>
      </c>
    </row>
    <row r="515" spans="1:7" ht="12.75" customHeight="1">
      <c r="A515" s="171"/>
      <c r="B515" s="171"/>
      <c r="C515" s="171"/>
      <c r="D515" s="172"/>
      <c r="E515" s="173"/>
    </row>
    <row r="516" spans="1:7" ht="12.75" customHeight="1">
      <c r="A516" s="174"/>
      <c r="B516" s="174"/>
      <c r="C516" s="174"/>
      <c r="D516" s="175"/>
      <c r="E516" s="176"/>
    </row>
    <row r="517" spans="1:7" ht="12.75" customHeight="1">
      <c r="A517" s="1255" t="s">
        <v>795</v>
      </c>
      <c r="B517" s="1255"/>
      <c r="C517" s="1255"/>
      <c r="D517" s="1255"/>
      <c r="E517" s="1255"/>
    </row>
    <row r="518" spans="1:7" ht="64.150000000000006" customHeight="1">
      <c r="A518" s="166" t="s">
        <v>133</v>
      </c>
      <c r="B518" s="166" t="s">
        <v>134</v>
      </c>
      <c r="C518" s="166" t="s">
        <v>135</v>
      </c>
      <c r="D518" s="166" t="s">
        <v>136</v>
      </c>
      <c r="E518" s="166" t="s">
        <v>137</v>
      </c>
    </row>
    <row r="519" spans="1:7" ht="12.75" customHeight="1">
      <c r="A519" s="177"/>
      <c r="B519" s="178"/>
      <c r="C519" s="178"/>
      <c r="D519" s="178"/>
      <c r="E519" s="178"/>
    </row>
    <row r="520" spans="1:7" ht="12.75" customHeight="1">
      <c r="A520" s="179"/>
      <c r="B520" s="180"/>
      <c r="C520" s="180"/>
      <c r="D520" s="180"/>
      <c r="E520" s="181"/>
    </row>
    <row r="521" spans="1:7" ht="120.2" customHeight="1">
      <c r="A521" s="1255" t="s">
        <v>796</v>
      </c>
      <c r="B521" s="1255"/>
      <c r="C521" s="1255"/>
      <c r="D521" s="1255"/>
      <c r="E521" s="1242"/>
      <c r="F521" s="1242"/>
      <c r="G521" s="1242"/>
    </row>
    <row r="522" spans="1:7" ht="12.75" customHeight="1">
      <c r="A522" s="2" t="s">
        <v>27</v>
      </c>
      <c r="B522" s="2"/>
      <c r="C522" s="2"/>
      <c r="D522" s="2"/>
      <c r="E522" s="31"/>
    </row>
    <row r="523" spans="1:7" ht="175.35" customHeight="1">
      <c r="A523" s="166" t="s">
        <v>797</v>
      </c>
      <c r="B523" s="166" t="s">
        <v>798</v>
      </c>
      <c r="C523" s="166" t="s">
        <v>799</v>
      </c>
      <c r="D523" s="166" t="s">
        <v>800</v>
      </c>
      <c r="E523" s="31"/>
    </row>
    <row r="524" spans="1:7" ht="12.75" customHeight="1">
      <c r="A524" s="48"/>
      <c r="B524" s="48"/>
      <c r="C524" s="48"/>
      <c r="D524" s="48"/>
      <c r="E524" s="31"/>
    </row>
    <row r="525" spans="1:7" ht="12.75" customHeight="1">
      <c r="A525" s="31"/>
      <c r="B525" s="31"/>
      <c r="C525" s="31"/>
      <c r="D525" s="31"/>
      <c r="E525" s="31"/>
    </row>
    <row r="526" spans="1:7" ht="69.400000000000006" customHeight="1">
      <c r="A526" s="1255" t="s">
        <v>801</v>
      </c>
      <c r="B526" s="1255"/>
      <c r="C526" s="1255"/>
      <c r="D526" s="1255"/>
      <c r="E526" s="31"/>
    </row>
    <row r="527" spans="1:7" ht="70.150000000000006" customHeight="1">
      <c r="A527" s="1256" t="s">
        <v>802</v>
      </c>
      <c r="B527" s="1256"/>
      <c r="C527" s="1256"/>
      <c r="D527" s="1256"/>
      <c r="E527" s="31"/>
    </row>
    <row r="528" spans="1:7" ht="12.75" customHeight="1">
      <c r="A528" s="1257"/>
      <c r="B528" s="1257"/>
      <c r="C528" s="1257"/>
      <c r="D528" s="1257"/>
      <c r="E528" s="31"/>
    </row>
    <row r="529" spans="1:7" ht="12.75" customHeight="1">
      <c r="A529" s="31"/>
      <c r="B529" s="31"/>
      <c r="C529" s="31"/>
      <c r="D529" s="31"/>
      <c r="E529" s="31"/>
    </row>
    <row r="530" spans="1:7" ht="55.15" customHeight="1">
      <c r="A530" s="1255" t="s">
        <v>803</v>
      </c>
      <c r="B530" s="1255"/>
      <c r="C530" s="1255"/>
      <c r="D530" s="1255"/>
      <c r="E530" s="1242"/>
      <c r="F530" s="1242"/>
      <c r="G530" s="1242"/>
    </row>
    <row r="531" spans="1:7" ht="12.75" customHeight="1">
      <c r="A531" s="2" t="s">
        <v>27</v>
      </c>
      <c r="B531" s="2"/>
      <c r="C531" s="2"/>
      <c r="D531" s="2"/>
      <c r="E531" s="31"/>
    </row>
    <row r="532" spans="1:7" ht="159.75" customHeight="1">
      <c r="A532" s="166" t="s">
        <v>133</v>
      </c>
      <c r="B532" s="166" t="s">
        <v>804</v>
      </c>
      <c r="C532" s="166" t="s">
        <v>805</v>
      </c>
      <c r="D532" s="166" t="s">
        <v>806</v>
      </c>
      <c r="E532" s="31"/>
    </row>
    <row r="533" spans="1:7" ht="12.75" customHeight="1">
      <c r="A533" s="48"/>
      <c r="B533" s="48"/>
      <c r="C533" s="48"/>
      <c r="D533" s="48"/>
      <c r="E533" s="31"/>
    </row>
    <row r="534" spans="1:7" ht="12.75" customHeight="1">
      <c r="A534" s="31"/>
      <c r="B534" s="31"/>
      <c r="C534" s="31"/>
      <c r="D534" s="31"/>
      <c r="E534" s="31"/>
    </row>
    <row r="535" spans="1:7" ht="82.15" customHeight="1">
      <c r="A535" s="1255" t="s">
        <v>807</v>
      </c>
      <c r="B535" s="1255"/>
      <c r="C535" s="1255"/>
      <c r="D535" s="1255"/>
      <c r="E535" s="31"/>
    </row>
    <row r="536" spans="1:7" ht="12.75" customHeight="1">
      <c r="A536" s="1257"/>
      <c r="B536" s="1257"/>
      <c r="C536" s="1257"/>
      <c r="D536" s="1257"/>
      <c r="E536" s="31"/>
    </row>
    <row r="537" spans="1:7" ht="12.75" customHeight="1">
      <c r="A537" s="31"/>
      <c r="B537" s="31"/>
      <c r="C537" s="31"/>
      <c r="D537" s="31"/>
      <c r="E537" s="31"/>
    </row>
    <row r="538" spans="1:7" ht="82.15" customHeight="1">
      <c r="A538" s="1255" t="s">
        <v>808</v>
      </c>
      <c r="B538" s="1255"/>
      <c r="C538" s="1255"/>
      <c r="D538" s="1255"/>
      <c r="E538" s="31"/>
    </row>
    <row r="539" spans="1:7" ht="12.75" customHeight="1">
      <c r="A539" s="1257"/>
      <c r="B539" s="1257"/>
      <c r="C539" s="1257"/>
      <c r="D539" s="1257"/>
      <c r="E539" s="31"/>
    </row>
    <row r="540" spans="1:7" ht="12.75" customHeight="1">
      <c r="A540" s="31"/>
      <c r="B540" s="31"/>
      <c r="C540" s="31"/>
      <c r="D540" s="31"/>
      <c r="E540" s="31"/>
    </row>
    <row r="541" spans="1:7" ht="76.150000000000006" customHeight="1">
      <c r="A541" s="1255" t="s">
        <v>809</v>
      </c>
      <c r="B541" s="1255"/>
      <c r="C541" s="1255"/>
      <c r="D541" s="1255"/>
      <c r="E541" s="31"/>
    </row>
    <row r="542" spans="1:7" ht="12.75" customHeight="1">
      <c r="A542" s="1257"/>
      <c r="B542" s="1257"/>
      <c r="C542" s="1257"/>
      <c r="D542" s="1257"/>
      <c r="E542" s="31"/>
    </row>
    <row r="543" spans="1:7" ht="12.75" customHeight="1">
      <c r="A543" s="31"/>
      <c r="B543" s="31"/>
      <c r="C543" s="31"/>
      <c r="D543" s="31"/>
      <c r="E543" s="31"/>
    </row>
    <row r="544" spans="1:7" ht="12.75" customHeight="1">
      <c r="A544" s="31"/>
      <c r="B544" s="31"/>
      <c r="C544" s="31"/>
      <c r="D544" s="31"/>
      <c r="E544" s="31"/>
    </row>
    <row r="545" spans="1:5" ht="74.650000000000006" customHeight="1">
      <c r="A545" s="1258" t="s">
        <v>810</v>
      </c>
      <c r="B545" s="1258"/>
      <c r="C545" s="1258"/>
      <c r="D545" s="1258"/>
      <c r="E545" s="31"/>
    </row>
    <row r="546" spans="1:5" ht="66.400000000000006" customHeight="1">
      <c r="A546" s="184" t="s">
        <v>133</v>
      </c>
      <c r="B546" s="184" t="s">
        <v>502</v>
      </c>
      <c r="C546" s="184" t="s">
        <v>811</v>
      </c>
      <c r="D546" s="184" t="s">
        <v>812</v>
      </c>
      <c r="E546" s="31"/>
    </row>
    <row r="547" spans="1:5" ht="12.75" customHeight="1">
      <c r="A547" s="48"/>
      <c r="B547" s="48"/>
      <c r="C547" s="48"/>
      <c r="D547" s="48"/>
      <c r="E547" s="31"/>
    </row>
    <row r="548" spans="1:5" ht="12.75" customHeight="1">
      <c r="A548" s="31"/>
      <c r="B548" s="31"/>
      <c r="C548" s="31"/>
      <c r="D548" s="31"/>
      <c r="E548" s="31"/>
    </row>
    <row r="549" spans="1:5" ht="47.1" customHeight="1">
      <c r="A549" s="1258" t="s">
        <v>813</v>
      </c>
      <c r="B549" s="1258"/>
      <c r="C549" s="1258"/>
      <c r="D549" s="1258"/>
      <c r="E549" s="31"/>
    </row>
    <row r="550" spans="1:5" ht="53.65" customHeight="1">
      <c r="A550" s="184" t="s">
        <v>133</v>
      </c>
      <c r="B550" s="184" t="s">
        <v>502</v>
      </c>
      <c r="C550" s="184" t="s">
        <v>811</v>
      </c>
      <c r="D550" s="184" t="s">
        <v>812</v>
      </c>
      <c r="E550" s="31"/>
    </row>
    <row r="551" spans="1:5" ht="12.75" customHeight="1">
      <c r="A551" s="48"/>
      <c r="B551" s="48"/>
      <c r="C551" s="48"/>
      <c r="D551" s="48"/>
      <c r="E551" s="31"/>
    </row>
    <row r="552" spans="1:5" ht="12.75" customHeight="1">
      <c r="A552" s="31"/>
      <c r="B552" s="31"/>
      <c r="C552" s="31"/>
      <c r="D552" s="31"/>
      <c r="E552" s="31"/>
    </row>
    <row r="553" spans="1:5" ht="61.15" customHeight="1">
      <c r="A553" s="1258" t="s">
        <v>814</v>
      </c>
      <c r="B553" s="1258"/>
      <c r="C553" s="1258"/>
      <c r="D553" s="1258"/>
      <c r="E553" s="31"/>
    </row>
    <row r="554" spans="1:5" ht="129.94999999999999" customHeight="1">
      <c r="A554" s="184" t="s">
        <v>815</v>
      </c>
      <c r="B554" s="184" t="s">
        <v>816</v>
      </c>
      <c r="C554" s="184" t="s">
        <v>817</v>
      </c>
      <c r="D554" s="184" t="s">
        <v>818</v>
      </c>
      <c r="E554" s="31"/>
    </row>
    <row r="555" spans="1:5" ht="12.75" customHeight="1">
      <c r="A555" s="48"/>
      <c r="B555" s="48"/>
      <c r="C555" s="48"/>
      <c r="D555" s="48"/>
      <c r="E555" s="31"/>
    </row>
    <row r="556" spans="1:5" ht="12.75" customHeight="1">
      <c r="A556" s="31"/>
      <c r="B556" s="31"/>
      <c r="C556" s="31"/>
      <c r="D556" s="31"/>
      <c r="E556" s="31"/>
    </row>
    <row r="557" spans="1:5" ht="73.900000000000006" customHeight="1">
      <c r="A557" s="1258" t="s">
        <v>819</v>
      </c>
      <c r="B557" s="1258"/>
      <c r="C557" s="1258"/>
      <c r="D557" s="1258"/>
      <c r="E557" s="31"/>
    </row>
    <row r="558" spans="1:5" ht="12.75" customHeight="1">
      <c r="A558" s="1257"/>
      <c r="B558" s="1257"/>
      <c r="C558" s="1257"/>
      <c r="D558" s="1257"/>
      <c r="E558" s="31"/>
    </row>
  </sheetData>
  <sheetProtection algorithmName="SHA-512" hashValue="NdqOmOib7p935gfKzNCboZVZL8TVeYRz/+9q2t5rSYkFgdMVITC06pkdFfU87ytj9fkJNlwmZov+FxMrb1L+JA==" saltValue="vOQrSvBrYsGXttI3MjidOw==" spinCount="100000" sheet="1" objects="1" scenarios="1"/>
  <mergeCells count="111">
    <mergeCell ref="A557:D557"/>
    <mergeCell ref="A558:D558"/>
    <mergeCell ref="A535:D535"/>
    <mergeCell ref="A536:D536"/>
    <mergeCell ref="A538:D538"/>
    <mergeCell ref="A539:D539"/>
    <mergeCell ref="A541:D541"/>
    <mergeCell ref="A542:D542"/>
    <mergeCell ref="A545:D545"/>
    <mergeCell ref="A549:D549"/>
    <mergeCell ref="A553:D553"/>
    <mergeCell ref="A521:D521"/>
    <mergeCell ref="E521:G521"/>
    <mergeCell ref="A522:D522"/>
    <mergeCell ref="A526:D526"/>
    <mergeCell ref="A527:D527"/>
    <mergeCell ref="A528:D528"/>
    <mergeCell ref="A530:D530"/>
    <mergeCell ref="E530:G530"/>
    <mergeCell ref="A531:D531"/>
    <mergeCell ref="A496:E496"/>
    <mergeCell ref="A501:D501"/>
    <mergeCell ref="E501:G501"/>
    <mergeCell ref="A502:D502"/>
    <mergeCell ref="A506:C506"/>
    <mergeCell ref="D506:F506"/>
    <mergeCell ref="A507:C507"/>
    <mergeCell ref="A512:E512"/>
    <mergeCell ref="A517:E517"/>
    <mergeCell ref="A481:C481"/>
    <mergeCell ref="D481:F481"/>
    <mergeCell ref="A482:C482"/>
    <mergeCell ref="A486:C486"/>
    <mergeCell ref="D486:F486"/>
    <mergeCell ref="A487:C487"/>
    <mergeCell ref="A491:C491"/>
    <mergeCell ref="D491:F491"/>
    <mergeCell ref="A492:C492"/>
    <mergeCell ref="A452:C452"/>
    <mergeCell ref="A454:C454"/>
    <mergeCell ref="D454:F454"/>
    <mergeCell ref="A455:C455"/>
    <mergeCell ref="A461:E461"/>
    <mergeCell ref="A466:C466"/>
    <mergeCell ref="A476:C476"/>
    <mergeCell ref="D476:F476"/>
    <mergeCell ref="A477:C477"/>
    <mergeCell ref="B443:C443"/>
    <mergeCell ref="B444:C444"/>
    <mergeCell ref="B445:C445"/>
    <mergeCell ref="B446:C446"/>
    <mergeCell ref="B447:C447"/>
    <mergeCell ref="A449:C449"/>
    <mergeCell ref="D449:F449"/>
    <mergeCell ref="A450:C450"/>
    <mergeCell ref="A451:C451"/>
    <mergeCell ref="A297:E297"/>
    <mergeCell ref="F297:H297"/>
    <mergeCell ref="A312:C312"/>
    <mergeCell ref="A318:C318"/>
    <mergeCell ref="A415:E415"/>
    <mergeCell ref="A436:E436"/>
    <mergeCell ref="F436:H436"/>
    <mergeCell ref="A437:E437"/>
    <mergeCell ref="A442:C442"/>
    <mergeCell ref="D442:F442"/>
    <mergeCell ref="A112:C112"/>
    <mergeCell ref="B113:D113"/>
    <mergeCell ref="A115:D115"/>
    <mergeCell ref="A120:E120"/>
    <mergeCell ref="A136:F136"/>
    <mergeCell ref="A166:E166"/>
    <mergeCell ref="A181:F181"/>
    <mergeCell ref="A258:E258"/>
    <mergeCell ref="A276:F276"/>
    <mergeCell ref="B101:C101"/>
    <mergeCell ref="B103:D103"/>
    <mergeCell ref="A104:D104"/>
    <mergeCell ref="A105:C105"/>
    <mergeCell ref="A106:C106"/>
    <mergeCell ref="B107:D107"/>
    <mergeCell ref="B109:D109"/>
    <mergeCell ref="A110:D110"/>
    <mergeCell ref="A111:C111"/>
    <mergeCell ref="A72:F72"/>
    <mergeCell ref="B79:D79"/>
    <mergeCell ref="A80:D80"/>
    <mergeCell ref="B87:D87"/>
    <mergeCell ref="B89:D89"/>
    <mergeCell ref="A90:D90"/>
    <mergeCell ref="B98:D98"/>
    <mergeCell ref="A99:D99"/>
    <mergeCell ref="B100:C100"/>
    <mergeCell ref="A40:E40"/>
    <mergeCell ref="B47:D47"/>
    <mergeCell ref="A48:D48"/>
    <mergeCell ref="B55:D55"/>
    <mergeCell ref="A56:D56"/>
    <mergeCell ref="B63:D63"/>
    <mergeCell ref="A64:D64"/>
    <mergeCell ref="A70:F70"/>
    <mergeCell ref="B71:F71"/>
    <mergeCell ref="B1:F1"/>
    <mergeCell ref="B3:F3"/>
    <mergeCell ref="B4:F4"/>
    <mergeCell ref="A5:F5"/>
    <mergeCell ref="B23:F23"/>
    <mergeCell ref="A24:F24"/>
    <mergeCell ref="B31:E31"/>
    <mergeCell ref="A32:E32"/>
    <mergeCell ref="B39:E39"/>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200-000000000000}">
      <formula1>0</formula1>
      <formula2>0</formula2>
    </dataValidation>
    <dataValidation operator="equal" allowBlank="1" showInputMessage="1" showErrorMessage="1" prompt="целевой показатель в 2026 году - 22% в 2036 году - 30%" sqref="I116" xr:uid="{00000000-0002-0000-02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200-000002000000}">
      <formula1>0</formula1>
      <formula2>0</formula2>
    </dataValidation>
    <dataValidation operator="equal" allowBlank="1" showInputMessage="1" showErrorMessage="1" sqref="A124:A127" xr:uid="{00000000-0002-0000-02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2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2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2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200-000007000000}">
      <formula1>0</formula1>
      <formula2>0</formula2>
    </dataValidation>
    <dataValidation type="list" operator="equal" allowBlank="1" showInputMessage="1" showErrorMessage="1" promptTitle="выберите из списка" prompt="выберите из списка" sqref="B87:D87" xr:uid="{00000000-0002-0000-02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23:F23 B31:E31 B39:E39 B47:D47 B55:D55 B63:D63 B71:F71 B79:D79 B89:D89 B98:D98 B103:D103 B107:D107 B109:D109 B113:D113 F297:H297 F440:H440 D453:F453 D458:F458" xr:uid="{00000000-0002-0000-02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38:F165" xr:uid="{00000000-0002-0000-0200-00000A000000}">
      <formula1>"Да,Нет"</formula1>
      <formula2>0</formula2>
    </dataValidation>
    <dataValidation type="list" operator="equal" allowBlank="1" showInputMessage="1" showErrorMessage="1" promptTitle="наличие проектов" sqref="D446:F446" xr:uid="{00000000-0002-0000-02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480:F480 D485:F485" xr:uid="{00000000-0002-0000-0200-00000C000000}">
      <formula1>"да,обращались,нет,не обращались"</formula1>
      <formula2>0</formula2>
    </dataValidation>
    <dataValidation type="list" operator="equal" allowBlank="1" showInputMessage="1" showErrorMessage="1" sqref="D490:F490 D495:F495 D510:F510 E525:G525" xr:uid="{00000000-0002-0000-0200-00000D000000}">
      <formula1>"да,выдавались,нет,не выдавались"</formula1>
      <formula2>0</formula2>
    </dataValidation>
    <dataValidation type="list" operator="equal" allowBlank="1" showInputMessage="1" showErrorMessage="1" sqref="E505:G505" xr:uid="{00000000-0002-0000-0200-00000E000000}">
      <formula1>"да,утверждена,нет,не утверждена"</formula1>
      <formula2>0</formula2>
    </dataValidation>
    <dataValidation type="list" operator="equal" allowBlank="1" showInputMessage="1" showErrorMessage="1" sqref="E534:G534" xr:uid="{00000000-0002-0000-02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83:F228" xr:uid="{00000000-0002-0000-02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A275" r:id="rId1" xr:uid="{00000000-0004-0000-0200-000000000000}"/>
    <hyperlink ref="A320" r:id="rId2" xr:uid="{00000000-0004-0000-0200-000001000000}"/>
    <hyperlink ref="A321" r:id="rId3" xr:uid="{00000000-0004-0000-0200-000002000000}"/>
    <hyperlink ref="A322" r:id="rId4" xr:uid="{00000000-0004-0000-0200-000003000000}"/>
    <hyperlink ref="A323" r:id="rId5" xr:uid="{00000000-0004-0000-0200-000004000000}"/>
    <hyperlink ref="A324" r:id="rId6" xr:uid="{00000000-0004-0000-0200-000005000000}"/>
    <hyperlink ref="A325" r:id="rId7" xr:uid="{00000000-0004-0000-0200-000006000000}"/>
    <hyperlink ref="A326" r:id="rId8" xr:uid="{00000000-0004-0000-0200-000007000000}"/>
    <hyperlink ref="A327" r:id="rId9" xr:uid="{00000000-0004-0000-0200-000008000000}"/>
    <hyperlink ref="A328" r:id="rId10" xr:uid="{00000000-0004-0000-0200-000009000000}"/>
    <hyperlink ref="A329" r:id="rId11" xr:uid="{00000000-0004-0000-0200-00000A000000}"/>
    <hyperlink ref="A330" r:id="rId12" xr:uid="{00000000-0004-0000-0200-00000B000000}"/>
    <hyperlink ref="A331" r:id="rId13" xr:uid="{00000000-0004-0000-0200-00000C000000}"/>
    <hyperlink ref="A332" r:id="rId14" xr:uid="{00000000-0004-0000-0200-00000D000000}"/>
    <hyperlink ref="A333" r:id="rId15" xr:uid="{00000000-0004-0000-0200-00000E000000}"/>
    <hyperlink ref="A334" r:id="rId16" xr:uid="{00000000-0004-0000-0200-00000F000000}"/>
    <hyperlink ref="A335" r:id="rId17" xr:uid="{00000000-0004-0000-0200-000010000000}"/>
    <hyperlink ref="A336" r:id="rId18" xr:uid="{00000000-0004-0000-0200-000011000000}"/>
    <hyperlink ref="A337" r:id="rId19" xr:uid="{00000000-0004-0000-0200-000012000000}"/>
    <hyperlink ref="A338" r:id="rId20" xr:uid="{00000000-0004-0000-0200-000013000000}"/>
    <hyperlink ref="A339" r:id="rId21" xr:uid="{00000000-0004-0000-0200-000014000000}"/>
    <hyperlink ref="A340" r:id="rId22" xr:uid="{00000000-0004-0000-0200-000015000000}"/>
    <hyperlink ref="A341" r:id="rId23" xr:uid="{00000000-0004-0000-0200-000016000000}"/>
    <hyperlink ref="A342" r:id="rId24" xr:uid="{00000000-0004-0000-0200-000017000000}"/>
    <hyperlink ref="A343" r:id="rId25" xr:uid="{00000000-0004-0000-0200-000018000000}"/>
    <hyperlink ref="A344" r:id="rId26" xr:uid="{00000000-0004-0000-0200-000019000000}"/>
    <hyperlink ref="A345" r:id="rId27" xr:uid="{00000000-0004-0000-0200-00001A000000}"/>
    <hyperlink ref="A346" r:id="rId28" xr:uid="{00000000-0004-0000-0200-00001B000000}"/>
    <hyperlink ref="A347" r:id="rId29" xr:uid="{00000000-0004-0000-0200-00001C000000}"/>
    <hyperlink ref="E518" r:id="rId30" xr:uid="{00000000-0004-0000-0200-00001D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42"/>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11" ht="71.650000000000006" customHeight="1">
      <c r="A1" s="30" t="s">
        <v>24</v>
      </c>
      <c r="B1" s="9">
        <v>5755</v>
      </c>
      <c r="C1" s="9"/>
      <c r="D1" s="9"/>
      <c r="E1" s="9"/>
      <c r="F1" s="9"/>
    </row>
    <row r="2" spans="1:11">
      <c r="A2" s="31"/>
      <c r="B2" s="31"/>
      <c r="C2" s="31"/>
      <c r="D2" s="31"/>
      <c r="E2" s="31"/>
      <c r="F2" s="31"/>
    </row>
    <row r="3" spans="1:11" ht="79.5" customHeight="1">
      <c r="A3" s="30" t="s">
        <v>25</v>
      </c>
      <c r="B3" s="8" t="s">
        <v>108</v>
      </c>
      <c r="C3" s="8"/>
      <c r="D3" s="8"/>
      <c r="E3" s="8"/>
      <c r="F3" s="8"/>
    </row>
    <row r="4" spans="1:11">
      <c r="A4" s="32"/>
      <c r="B4" s="7"/>
      <c r="C4" s="7"/>
      <c r="D4" s="7"/>
      <c r="E4" s="7"/>
      <c r="F4" s="7"/>
      <c r="K4" s="29"/>
    </row>
    <row r="5" spans="1:11" ht="12.75" customHeight="1">
      <c r="A5" s="6" t="s">
        <v>27</v>
      </c>
      <c r="B5" s="6"/>
      <c r="C5" s="6"/>
      <c r="D5" s="6"/>
      <c r="E5" s="6"/>
      <c r="F5" s="6"/>
    </row>
    <row r="6" spans="1:11" ht="38.25">
      <c r="A6" s="30" t="s">
        <v>820</v>
      </c>
      <c r="B6" s="30" t="s">
        <v>29</v>
      </c>
      <c r="C6" s="30" t="s">
        <v>30</v>
      </c>
      <c r="D6" s="30" t="s">
        <v>31</v>
      </c>
      <c r="E6" s="30" t="s">
        <v>32</v>
      </c>
      <c r="F6" s="30" t="s">
        <v>33</v>
      </c>
    </row>
    <row r="7" spans="1:11" ht="102">
      <c r="A7" s="185" t="s">
        <v>821</v>
      </c>
      <c r="B7" s="185" t="s">
        <v>822</v>
      </c>
      <c r="C7" s="185" t="s">
        <v>823</v>
      </c>
      <c r="D7" s="185">
        <v>40</v>
      </c>
      <c r="E7" s="36" t="s">
        <v>824</v>
      </c>
      <c r="F7" s="36" t="s">
        <v>825</v>
      </c>
    </row>
    <row r="8" spans="1:11" ht="128.25">
      <c r="A8" s="185"/>
      <c r="B8" s="185"/>
      <c r="C8" s="185"/>
      <c r="D8" s="185"/>
      <c r="E8" s="36"/>
      <c r="F8" s="186" t="s">
        <v>826</v>
      </c>
    </row>
    <row r="9" spans="1:11" ht="114">
      <c r="A9" s="185"/>
      <c r="B9" s="185"/>
      <c r="C9" s="185"/>
      <c r="D9" s="185"/>
      <c r="E9" s="36"/>
      <c r="F9" s="187" t="s">
        <v>827</v>
      </c>
      <c r="G9" s="188"/>
      <c r="H9" s="188" t="s">
        <v>823</v>
      </c>
      <c r="I9" s="188">
        <v>40</v>
      </c>
      <c r="J9" s="109" t="s">
        <v>824</v>
      </c>
      <c r="K9" s="109" t="s">
        <v>825</v>
      </c>
    </row>
    <row r="10" spans="1:11" ht="85.5">
      <c r="A10" s="189"/>
      <c r="B10" s="189"/>
      <c r="C10" s="189"/>
      <c r="D10" s="190"/>
      <c r="E10" s="36"/>
      <c r="F10" s="191" t="s">
        <v>828</v>
      </c>
    </row>
    <row r="11" spans="1:11" ht="103.5" customHeight="1">
      <c r="A11" s="189" t="s">
        <v>829</v>
      </c>
      <c r="B11" s="189" t="s">
        <v>830</v>
      </c>
      <c r="C11" s="189" t="s">
        <v>831</v>
      </c>
      <c r="D11" s="190"/>
      <c r="E11" s="36" t="s">
        <v>824</v>
      </c>
      <c r="F11" s="192" t="s">
        <v>832</v>
      </c>
    </row>
    <row r="12" spans="1:11">
      <c r="A12" s="36"/>
      <c r="B12" s="36"/>
      <c r="C12" s="36"/>
      <c r="D12" s="36"/>
      <c r="E12" s="36"/>
      <c r="F12" s="36"/>
    </row>
    <row r="13" spans="1:11">
      <c r="A13" s="36"/>
      <c r="B13" s="36"/>
      <c r="C13" s="36"/>
      <c r="D13" s="36"/>
      <c r="E13" s="36"/>
      <c r="F13" s="36"/>
    </row>
    <row r="15" spans="1:11" ht="51">
      <c r="A15" s="193" t="s">
        <v>833</v>
      </c>
      <c r="B15" s="8" t="s">
        <v>108</v>
      </c>
      <c r="C15" s="8"/>
      <c r="D15" s="8"/>
      <c r="E15" s="8"/>
      <c r="F15" s="8"/>
    </row>
    <row r="16" spans="1:11">
      <c r="A16" s="194"/>
      <c r="B16" s="1259"/>
      <c r="C16" s="1259"/>
      <c r="D16" s="1259"/>
      <c r="E16" s="1259"/>
      <c r="F16" s="1259"/>
    </row>
    <row r="17" spans="1:11" ht="12.75" customHeight="1">
      <c r="A17" s="1260" t="s">
        <v>27</v>
      </c>
      <c r="B17" s="1260"/>
      <c r="C17" s="1260"/>
      <c r="D17" s="1260"/>
      <c r="E17" s="1260"/>
      <c r="F17" s="1260"/>
    </row>
    <row r="18" spans="1:11" ht="38.25">
      <c r="A18" s="195" t="s">
        <v>834</v>
      </c>
      <c r="B18" s="195" t="s">
        <v>29</v>
      </c>
      <c r="C18" s="195" t="s">
        <v>30</v>
      </c>
      <c r="D18" s="195" t="s">
        <v>31</v>
      </c>
      <c r="E18" s="195" t="s">
        <v>32</v>
      </c>
      <c r="F18" s="195" t="s">
        <v>33</v>
      </c>
    </row>
    <row r="19" spans="1:11" ht="281.25" customHeight="1">
      <c r="A19" s="42" t="s">
        <v>835</v>
      </c>
      <c r="B19" s="196" t="s">
        <v>836</v>
      </c>
      <c r="C19" s="196" t="s">
        <v>837</v>
      </c>
      <c r="D19" s="34"/>
      <c r="E19" s="34"/>
      <c r="F19" s="148" t="s">
        <v>838</v>
      </c>
      <c r="G19" s="128"/>
      <c r="H19" s="128"/>
      <c r="I19" s="128"/>
      <c r="J19" s="128"/>
      <c r="K19" s="17"/>
    </row>
    <row r="20" spans="1:11" ht="253.15" customHeight="1">
      <c r="A20" s="42"/>
      <c r="B20" s="196"/>
      <c r="C20" s="196"/>
      <c r="D20" s="34"/>
      <c r="E20" s="197"/>
      <c r="F20" s="198" t="s">
        <v>839</v>
      </c>
      <c r="G20" s="128"/>
      <c r="H20" s="128"/>
      <c r="I20" s="128"/>
      <c r="J20" s="128"/>
    </row>
    <row r="21" spans="1:11" ht="394.5" customHeight="1">
      <c r="A21" s="42"/>
      <c r="B21" s="196"/>
      <c r="C21" s="196"/>
      <c r="D21" s="34"/>
      <c r="E21" s="197"/>
      <c r="F21" s="137" t="s">
        <v>840</v>
      </c>
      <c r="G21" s="128"/>
      <c r="H21" s="128"/>
      <c r="I21" s="128"/>
      <c r="J21" s="128"/>
    </row>
    <row r="22" spans="1:11" ht="194.85" customHeight="1">
      <c r="A22" s="42"/>
      <c r="B22" s="196"/>
      <c r="C22" s="196"/>
      <c r="D22" s="34"/>
      <c r="E22" s="197"/>
      <c r="F22" s="199" t="s">
        <v>841</v>
      </c>
      <c r="G22" s="128"/>
      <c r="H22" s="128"/>
      <c r="I22" s="128"/>
      <c r="J22" s="128"/>
    </row>
    <row r="23" spans="1:11" ht="244.35" customHeight="1">
      <c r="A23" s="42"/>
      <c r="B23" s="196"/>
      <c r="C23" s="196"/>
      <c r="D23" s="34"/>
      <c r="E23" s="197"/>
      <c r="F23" s="198" t="s">
        <v>842</v>
      </c>
      <c r="G23" s="128"/>
      <c r="H23" s="128"/>
      <c r="I23" s="128"/>
      <c r="J23" s="128"/>
    </row>
    <row r="24" spans="1:11" ht="262.7" customHeight="1">
      <c r="A24" s="200" t="s">
        <v>843</v>
      </c>
      <c r="B24" s="196" t="s">
        <v>836</v>
      </c>
      <c r="C24" s="200" t="s">
        <v>844</v>
      </c>
      <c r="D24" s="34"/>
      <c r="E24" s="34"/>
      <c r="F24" s="201"/>
      <c r="G24" s="128"/>
      <c r="H24" s="128"/>
      <c r="I24" s="128"/>
      <c r="J24" s="128"/>
      <c r="K24" s="17"/>
    </row>
    <row r="25" spans="1:11">
      <c r="A25" s="200"/>
      <c r="B25" s="196"/>
      <c r="C25" s="200"/>
      <c r="D25" s="34"/>
      <c r="E25" s="34"/>
      <c r="F25" s="148"/>
      <c r="G25" s="128"/>
      <c r="H25" s="128"/>
      <c r="I25" s="128"/>
      <c r="J25" s="128"/>
    </row>
    <row r="26" spans="1:11" ht="51">
      <c r="A26" s="196" t="s">
        <v>845</v>
      </c>
      <c r="B26" s="196" t="s">
        <v>846</v>
      </c>
      <c r="C26" s="196" t="s">
        <v>847</v>
      </c>
      <c r="D26" s="34"/>
      <c r="E26" s="34"/>
      <c r="F26" s="201" t="s">
        <v>848</v>
      </c>
      <c r="G26" s="128"/>
      <c r="H26" s="128"/>
      <c r="I26" s="128"/>
      <c r="J26" s="128"/>
      <c r="K26" s="17"/>
    </row>
    <row r="27" spans="1:11" ht="76.5">
      <c r="A27" s="196" t="s">
        <v>849</v>
      </c>
      <c r="B27" s="196" t="s">
        <v>846</v>
      </c>
      <c r="C27" s="196" t="s">
        <v>850</v>
      </c>
      <c r="D27" s="34"/>
      <c r="E27" s="34"/>
      <c r="F27" s="148"/>
      <c r="G27" s="128"/>
      <c r="H27" s="128"/>
      <c r="I27" s="128"/>
      <c r="J27" s="128"/>
      <c r="K27" s="17"/>
    </row>
    <row r="28" spans="1:11" ht="63.75">
      <c r="A28" s="196" t="s">
        <v>851</v>
      </c>
      <c r="B28" s="196" t="s">
        <v>846</v>
      </c>
      <c r="C28" s="196" t="s">
        <v>852</v>
      </c>
      <c r="D28" s="34"/>
      <c r="E28" s="34"/>
      <c r="F28" s="148"/>
      <c r="G28" s="128"/>
      <c r="H28" s="128"/>
      <c r="I28" s="128"/>
      <c r="J28" s="128"/>
      <c r="K28" s="17"/>
    </row>
    <row r="29" spans="1:11" ht="63.75">
      <c r="A29" s="196" t="s">
        <v>853</v>
      </c>
      <c r="B29" s="196" t="s">
        <v>846</v>
      </c>
      <c r="C29" s="196" t="s">
        <v>854</v>
      </c>
      <c r="D29" s="34"/>
      <c r="E29" s="34"/>
      <c r="F29" s="148"/>
      <c r="G29" s="128"/>
      <c r="H29" s="128"/>
      <c r="I29" s="128"/>
      <c r="J29" s="128"/>
      <c r="K29" s="17"/>
    </row>
    <row r="30" spans="1:11" ht="25.5">
      <c r="A30" s="196" t="s">
        <v>855</v>
      </c>
      <c r="B30" s="196" t="s">
        <v>856</v>
      </c>
      <c r="C30" s="196" t="s">
        <v>857</v>
      </c>
      <c r="D30" s="34"/>
      <c r="E30" s="34"/>
      <c r="F30" s="148"/>
      <c r="G30" s="128"/>
      <c r="H30" s="128"/>
      <c r="I30" s="128"/>
      <c r="J30" s="128"/>
      <c r="K30" s="17"/>
    </row>
    <row r="31" spans="1:11" ht="25.5">
      <c r="A31" s="196" t="s">
        <v>858</v>
      </c>
      <c r="B31" s="196" t="s">
        <v>859</v>
      </c>
      <c r="C31" s="196" t="s">
        <v>860</v>
      </c>
      <c r="D31" s="34"/>
      <c r="E31" s="34"/>
      <c r="G31" s="128"/>
      <c r="H31" s="128"/>
      <c r="I31" s="128"/>
      <c r="J31" s="128"/>
      <c r="K31" s="17"/>
    </row>
    <row r="32" spans="1:11" ht="25.5">
      <c r="A32" s="196" t="s">
        <v>861</v>
      </c>
      <c r="B32" s="196" t="s">
        <v>862</v>
      </c>
      <c r="C32" s="196" t="s">
        <v>863</v>
      </c>
      <c r="D32" s="34"/>
      <c r="E32" s="34"/>
      <c r="F32" s="148"/>
      <c r="G32" s="128"/>
      <c r="H32" s="128"/>
      <c r="I32" s="128"/>
      <c r="J32" s="128"/>
      <c r="K32" s="17"/>
    </row>
    <row r="33" spans="1:11" ht="25.5">
      <c r="A33" s="196" t="s">
        <v>864</v>
      </c>
      <c r="B33" s="196" t="s">
        <v>865</v>
      </c>
      <c r="C33" s="196" t="s">
        <v>866</v>
      </c>
      <c r="D33" s="34"/>
      <c r="E33" s="34"/>
      <c r="F33" s="148"/>
      <c r="G33" s="128"/>
      <c r="H33" s="128"/>
      <c r="I33" s="128"/>
      <c r="J33" s="128"/>
      <c r="K33" s="17"/>
    </row>
    <row r="34" spans="1:11" ht="25.5">
      <c r="A34" s="202" t="s">
        <v>867</v>
      </c>
      <c r="B34" s="202" t="s">
        <v>868</v>
      </c>
      <c r="C34" s="203" t="s">
        <v>869</v>
      </c>
      <c r="D34" s="204"/>
      <c r="E34" s="204"/>
      <c r="F34" s="148"/>
      <c r="G34" s="128"/>
      <c r="H34" s="128"/>
      <c r="I34" s="128"/>
      <c r="J34" s="128"/>
      <c r="K34" s="17"/>
    </row>
    <row r="35" spans="1:11">
      <c r="A35" s="72"/>
      <c r="B35" s="72"/>
      <c r="C35" s="72"/>
      <c r="D35" s="72"/>
      <c r="E35" s="72"/>
      <c r="F35" s="72"/>
    </row>
    <row r="38" spans="1:11" ht="38.25">
      <c r="A38" s="30" t="s">
        <v>62</v>
      </c>
      <c r="B38" s="8" t="s">
        <v>26</v>
      </c>
      <c r="C38" s="8"/>
      <c r="D38" s="8"/>
      <c r="E38" s="8"/>
      <c r="F38" s="8"/>
    </row>
    <row r="39" spans="1:11" ht="13.9" customHeight="1">
      <c r="A39" s="5" t="s">
        <v>27</v>
      </c>
      <c r="B39" s="5"/>
      <c r="C39" s="5"/>
      <c r="D39" s="5"/>
      <c r="E39" s="5"/>
      <c r="F39" s="5"/>
      <c r="G39" s="35"/>
    </row>
    <row r="40" spans="1:11" ht="38.25">
      <c r="A40" s="30" t="s">
        <v>63</v>
      </c>
      <c r="B40" s="30" t="s">
        <v>64</v>
      </c>
      <c r="C40" s="30" t="s">
        <v>30</v>
      </c>
      <c r="D40" s="30" t="s">
        <v>65</v>
      </c>
      <c r="E40" s="30" t="s">
        <v>66</v>
      </c>
      <c r="F40" s="30" t="s">
        <v>67</v>
      </c>
      <c r="G40" s="30" t="s">
        <v>68</v>
      </c>
    </row>
    <row r="41" spans="1:11">
      <c r="A41" s="36" t="s">
        <v>69</v>
      </c>
      <c r="B41" s="36"/>
      <c r="C41" s="36"/>
      <c r="D41" s="36"/>
      <c r="E41" s="36"/>
      <c r="F41" s="36"/>
      <c r="G41" s="36"/>
    </row>
    <row r="42" spans="1:11">
      <c r="A42" s="36" t="s">
        <v>70</v>
      </c>
      <c r="B42" s="36"/>
      <c r="C42" s="36"/>
      <c r="D42" s="36"/>
      <c r="E42" s="36"/>
      <c r="F42" s="36"/>
      <c r="G42" s="36"/>
    </row>
    <row r="43" spans="1:11">
      <c r="A43" s="36" t="s">
        <v>71</v>
      </c>
      <c r="B43" s="36"/>
      <c r="C43" s="36"/>
      <c r="D43" s="36"/>
      <c r="E43" s="36"/>
      <c r="F43" s="36"/>
      <c r="G43" s="36"/>
    </row>
    <row r="44" spans="1:11">
      <c r="A44" s="36"/>
      <c r="B44" s="36"/>
      <c r="C44" s="36"/>
      <c r="D44" s="36"/>
      <c r="E44" s="36"/>
      <c r="F44" s="36"/>
      <c r="G44" s="36"/>
    </row>
    <row r="45" spans="1:11">
      <c r="A45" s="31"/>
      <c r="B45" s="31"/>
      <c r="C45" s="31"/>
      <c r="D45" s="31"/>
      <c r="E45" s="31"/>
      <c r="F45" s="31"/>
      <c r="G45" s="31"/>
    </row>
    <row r="46" spans="1:11" ht="102">
      <c r="A46" s="30" t="s">
        <v>72</v>
      </c>
      <c r="B46" s="8" t="s">
        <v>26</v>
      </c>
      <c r="C46" s="8"/>
      <c r="D46" s="8"/>
      <c r="E46" s="8"/>
      <c r="F46" s="31"/>
      <c r="G46" s="31"/>
    </row>
    <row r="47" spans="1:11" ht="12.75" customHeight="1">
      <c r="A47" s="4" t="s">
        <v>27</v>
      </c>
      <c r="B47" s="4"/>
      <c r="C47" s="4"/>
      <c r="D47" s="4"/>
      <c r="E47" s="4"/>
      <c r="F47" s="31"/>
      <c r="G47" s="31"/>
    </row>
    <row r="48" spans="1:11" ht="25.5">
      <c r="A48" s="30" t="s">
        <v>73</v>
      </c>
      <c r="B48" s="30" t="s">
        <v>74</v>
      </c>
      <c r="C48" s="30" t="s">
        <v>30</v>
      </c>
      <c r="D48" s="30" t="s">
        <v>75</v>
      </c>
      <c r="E48" s="30" t="s">
        <v>76</v>
      </c>
      <c r="F48" s="31"/>
      <c r="G48" s="31"/>
    </row>
    <row r="49" spans="1:7">
      <c r="A49" s="36" t="s">
        <v>69</v>
      </c>
      <c r="B49" s="36"/>
      <c r="C49" s="36"/>
      <c r="D49" s="36"/>
      <c r="E49" s="36"/>
      <c r="F49" s="31"/>
      <c r="G49" s="31"/>
    </row>
    <row r="50" spans="1:7">
      <c r="A50" s="36" t="s">
        <v>70</v>
      </c>
      <c r="B50" s="36"/>
      <c r="C50" s="36"/>
      <c r="D50" s="36"/>
      <c r="E50" s="36"/>
      <c r="F50" s="31"/>
      <c r="G50" s="31"/>
    </row>
    <row r="51" spans="1:7">
      <c r="A51" s="36" t="s">
        <v>71</v>
      </c>
      <c r="B51" s="36"/>
      <c r="C51" s="36"/>
      <c r="D51" s="36"/>
      <c r="E51" s="36"/>
      <c r="F51" s="31"/>
      <c r="G51" s="31"/>
    </row>
    <row r="52" spans="1:7">
      <c r="A52" s="36"/>
      <c r="B52" s="36"/>
      <c r="C52" s="36"/>
      <c r="D52" s="36"/>
      <c r="E52" s="36"/>
      <c r="F52" s="31"/>
      <c r="G52" s="31"/>
    </row>
    <row r="53" spans="1:7">
      <c r="A53" s="31"/>
      <c r="B53" s="31"/>
      <c r="C53" s="31"/>
      <c r="D53" s="31"/>
      <c r="E53" s="31"/>
      <c r="F53" s="31"/>
      <c r="G53" s="31"/>
    </row>
    <row r="54" spans="1:7" ht="76.5">
      <c r="A54" s="30" t="s">
        <v>77</v>
      </c>
      <c r="B54" s="8" t="s">
        <v>26</v>
      </c>
      <c r="C54" s="8"/>
      <c r="D54" s="8"/>
      <c r="E54" s="8"/>
      <c r="F54" s="31"/>
      <c r="G54" s="31"/>
    </row>
    <row r="55" spans="1:7" ht="12.75" customHeight="1">
      <c r="A55" s="3" t="s">
        <v>27</v>
      </c>
      <c r="B55" s="3"/>
      <c r="C55" s="3"/>
      <c r="D55" s="3"/>
      <c r="E55" s="3"/>
      <c r="F55" s="31"/>
      <c r="G55" s="31"/>
    </row>
    <row r="56" spans="1:7" ht="38.25">
      <c r="A56" s="30" t="s">
        <v>78</v>
      </c>
      <c r="B56" s="30" t="s">
        <v>79</v>
      </c>
      <c r="C56" s="30" t="s">
        <v>80</v>
      </c>
      <c r="D56" s="30" t="s">
        <v>81</v>
      </c>
      <c r="E56" s="30" t="s">
        <v>82</v>
      </c>
      <c r="F56" s="31"/>
      <c r="G56" s="31"/>
    </row>
    <row r="57" spans="1:7">
      <c r="A57" s="36" t="s">
        <v>69</v>
      </c>
      <c r="B57" s="36"/>
      <c r="C57" s="36"/>
      <c r="D57" s="36"/>
      <c r="E57" s="36"/>
      <c r="F57" s="31"/>
      <c r="G57" s="31"/>
    </row>
    <row r="58" spans="1:7">
      <c r="A58" s="36" t="s">
        <v>70</v>
      </c>
      <c r="B58" s="36"/>
      <c r="C58" s="36"/>
      <c r="D58" s="36"/>
      <c r="E58" s="36"/>
      <c r="F58" s="31"/>
      <c r="G58" s="31"/>
    </row>
    <row r="59" spans="1:7">
      <c r="A59" s="36" t="s">
        <v>71</v>
      </c>
      <c r="B59" s="36"/>
      <c r="C59" s="36"/>
      <c r="D59" s="36"/>
      <c r="E59" s="36"/>
    </row>
    <row r="60" spans="1:7">
      <c r="A60" s="36"/>
      <c r="B60" s="36"/>
      <c r="C60" s="36"/>
      <c r="D60" s="36"/>
      <c r="E60" s="36"/>
    </row>
    <row r="62" spans="1:7" ht="92.45" customHeight="1">
      <c r="A62" s="30" t="s">
        <v>83</v>
      </c>
      <c r="B62" s="8" t="s">
        <v>26</v>
      </c>
      <c r="C62" s="8"/>
      <c r="D62" s="8"/>
      <c r="E62" s="31"/>
      <c r="F62" s="31"/>
    </row>
    <row r="63" spans="1:7" ht="23.85" customHeight="1">
      <c r="A63" s="3" t="s">
        <v>27</v>
      </c>
      <c r="B63" s="3"/>
      <c r="C63" s="3"/>
      <c r="D63" s="3"/>
      <c r="E63" s="31"/>
      <c r="F63" s="31"/>
    </row>
    <row r="64" spans="1:7" ht="25.5">
      <c r="A64" s="30" t="s">
        <v>84</v>
      </c>
      <c r="B64" s="30" t="s">
        <v>85</v>
      </c>
      <c r="C64" s="30" t="s">
        <v>86</v>
      </c>
      <c r="D64" s="30" t="s">
        <v>87</v>
      </c>
      <c r="E64" s="31"/>
      <c r="F64" s="31"/>
    </row>
    <row r="65" spans="1:6">
      <c r="A65" s="36" t="s">
        <v>69</v>
      </c>
      <c r="B65" s="36"/>
      <c r="C65" s="36"/>
      <c r="D65" s="36"/>
      <c r="E65" s="31"/>
      <c r="F65" s="31"/>
    </row>
    <row r="66" spans="1:6">
      <c r="A66" s="36" t="s">
        <v>70</v>
      </c>
      <c r="B66" s="36"/>
      <c r="C66" s="36"/>
      <c r="D66" s="36"/>
      <c r="E66" s="31"/>
      <c r="F66" s="31"/>
    </row>
    <row r="67" spans="1:6">
      <c r="A67" s="36" t="s">
        <v>71</v>
      </c>
      <c r="B67" s="36"/>
      <c r="C67" s="36"/>
      <c r="D67" s="36"/>
      <c r="E67" s="31"/>
      <c r="F67" s="31"/>
    </row>
    <row r="68" spans="1:6">
      <c r="A68" s="36"/>
      <c r="B68" s="36"/>
      <c r="C68" s="36"/>
      <c r="D68" s="36"/>
      <c r="E68" s="31"/>
      <c r="F68" s="31"/>
    </row>
    <row r="69" spans="1:6">
      <c r="A69" s="31"/>
      <c r="B69" s="31"/>
      <c r="C69" s="31"/>
      <c r="D69" s="31"/>
      <c r="E69" s="31"/>
      <c r="F69" s="31"/>
    </row>
    <row r="70" spans="1:6" ht="90.95" customHeight="1">
      <c r="A70" s="30" t="s">
        <v>88</v>
      </c>
      <c r="B70" s="8" t="s">
        <v>26</v>
      </c>
      <c r="C70" s="8"/>
      <c r="D70" s="8"/>
      <c r="E70" s="31"/>
      <c r="F70" s="31"/>
    </row>
    <row r="71" spans="1:6" ht="12.75" customHeight="1">
      <c r="A71" s="3" t="s">
        <v>27</v>
      </c>
      <c r="B71" s="3"/>
      <c r="C71" s="3"/>
      <c r="D71" s="3"/>
      <c r="E71" s="31"/>
      <c r="F71" s="31"/>
    </row>
    <row r="72" spans="1:6" ht="25.5">
      <c r="A72" s="30" t="s">
        <v>84</v>
      </c>
      <c r="B72" s="30" t="s">
        <v>85</v>
      </c>
      <c r="C72" s="30" t="s">
        <v>86</v>
      </c>
      <c r="D72" s="30" t="s">
        <v>87</v>
      </c>
      <c r="E72" s="31"/>
      <c r="F72" s="31"/>
    </row>
    <row r="73" spans="1:6">
      <c r="A73" s="36" t="s">
        <v>69</v>
      </c>
      <c r="B73" s="36"/>
      <c r="C73" s="36"/>
      <c r="D73" s="36"/>
      <c r="E73" s="31"/>
      <c r="F73" s="31"/>
    </row>
    <row r="74" spans="1:6">
      <c r="A74" s="36" t="s">
        <v>70</v>
      </c>
      <c r="B74" s="36"/>
      <c r="C74" s="36"/>
      <c r="D74" s="36"/>
      <c r="E74" s="31"/>
      <c r="F74" s="31"/>
    </row>
    <row r="75" spans="1:6">
      <c r="A75" s="36" t="s">
        <v>71</v>
      </c>
      <c r="B75" s="36"/>
      <c r="C75" s="36"/>
      <c r="D75" s="36"/>
      <c r="E75" s="31"/>
      <c r="F75" s="31"/>
    </row>
    <row r="76" spans="1:6">
      <c r="A76" s="36"/>
      <c r="B76" s="36"/>
      <c r="C76" s="36"/>
      <c r="D76" s="36"/>
      <c r="E76" s="31"/>
      <c r="F76" s="31"/>
    </row>
    <row r="77" spans="1:6">
      <c r="A77" s="31"/>
      <c r="B77" s="31"/>
      <c r="C77" s="31"/>
      <c r="D77" s="31"/>
      <c r="E77" s="31"/>
      <c r="F77" s="31"/>
    </row>
    <row r="78" spans="1:6" ht="70.900000000000006" customHeight="1">
      <c r="A78" s="30" t="s">
        <v>89</v>
      </c>
      <c r="B78" s="8" t="s">
        <v>26</v>
      </c>
      <c r="C78" s="8"/>
      <c r="D78" s="8"/>
      <c r="E78" s="31"/>
      <c r="F78" s="31"/>
    </row>
    <row r="79" spans="1:6" ht="12.75" customHeight="1">
      <c r="A79" s="2" t="s">
        <v>27</v>
      </c>
      <c r="B79" s="2"/>
      <c r="C79" s="2"/>
      <c r="D79" s="2"/>
      <c r="E79" s="31"/>
      <c r="F79" s="31"/>
    </row>
    <row r="80" spans="1:6" ht="25.5">
      <c r="A80" s="30" t="s">
        <v>84</v>
      </c>
      <c r="B80" s="30" t="s">
        <v>85</v>
      </c>
      <c r="C80" s="30" t="s">
        <v>86</v>
      </c>
      <c r="D80" s="30" t="s">
        <v>87</v>
      </c>
      <c r="E80" s="31"/>
      <c r="F80" s="31"/>
    </row>
    <row r="81" spans="1:6">
      <c r="A81" s="36" t="s">
        <v>69</v>
      </c>
      <c r="B81" s="36"/>
      <c r="C81" s="36"/>
      <c r="D81" s="36"/>
      <c r="E81" s="31"/>
      <c r="F81" s="31"/>
    </row>
    <row r="82" spans="1:6">
      <c r="A82" s="36" t="s">
        <v>70</v>
      </c>
      <c r="B82" s="36"/>
      <c r="C82" s="36"/>
      <c r="D82" s="36"/>
      <c r="E82" s="31"/>
      <c r="F82" s="31"/>
    </row>
    <row r="83" spans="1:6">
      <c r="A83" s="36" t="s">
        <v>71</v>
      </c>
      <c r="B83" s="36"/>
      <c r="C83" s="36"/>
      <c r="D83" s="36"/>
      <c r="E83" s="31"/>
      <c r="F83" s="31"/>
    </row>
    <row r="84" spans="1:6">
      <c r="A84" s="36"/>
      <c r="B84" s="36"/>
      <c r="C84" s="36"/>
      <c r="D84" s="36"/>
      <c r="E84" s="31"/>
      <c r="F84" s="31"/>
    </row>
    <row r="85" spans="1:6">
      <c r="A85" s="1"/>
      <c r="B85" s="1"/>
      <c r="C85" s="1"/>
      <c r="D85" s="1"/>
      <c r="E85" s="1"/>
      <c r="F85" s="1"/>
    </row>
    <row r="86" spans="1:6" ht="90.95" customHeight="1">
      <c r="A86" s="30" t="s">
        <v>90</v>
      </c>
      <c r="B86" s="8" t="s">
        <v>26</v>
      </c>
      <c r="C86" s="8"/>
      <c r="D86" s="8"/>
      <c r="E86" s="8"/>
      <c r="F86" s="8"/>
    </row>
    <row r="87" spans="1:6" ht="12.75" customHeight="1">
      <c r="A87" s="2" t="s">
        <v>27</v>
      </c>
      <c r="B87" s="2"/>
      <c r="C87" s="2"/>
      <c r="D87" s="2"/>
      <c r="E87" s="2"/>
      <c r="F87" s="2"/>
    </row>
    <row r="88" spans="1:6" ht="38.25">
      <c r="A88" s="30" t="s">
        <v>91</v>
      </c>
      <c r="B88" s="30" t="s">
        <v>92</v>
      </c>
      <c r="C88" s="30" t="s">
        <v>93</v>
      </c>
      <c r="D88" s="30" t="s">
        <v>94</v>
      </c>
      <c r="E88" s="30" t="s">
        <v>95</v>
      </c>
      <c r="F88" s="30" t="s">
        <v>76</v>
      </c>
    </row>
    <row r="89" spans="1:6">
      <c r="A89" s="36" t="s">
        <v>69</v>
      </c>
      <c r="B89" s="36"/>
      <c r="C89" s="36"/>
      <c r="D89" s="36"/>
      <c r="E89" s="36"/>
      <c r="F89" s="36"/>
    </row>
    <row r="90" spans="1:6">
      <c r="A90" s="36" t="s">
        <v>70</v>
      </c>
      <c r="B90" s="36"/>
      <c r="C90" s="36"/>
      <c r="D90" s="36"/>
      <c r="E90" s="36"/>
      <c r="F90" s="36"/>
    </row>
    <row r="91" spans="1:6">
      <c r="A91" s="36" t="s">
        <v>71</v>
      </c>
      <c r="B91" s="36"/>
      <c r="C91" s="36"/>
      <c r="D91" s="36"/>
      <c r="E91" s="36"/>
      <c r="F91" s="36"/>
    </row>
    <row r="92" spans="1:6">
      <c r="A92" s="36"/>
      <c r="B92" s="36"/>
      <c r="C92" s="36"/>
      <c r="D92" s="36"/>
      <c r="E92" s="36"/>
      <c r="F92" s="36"/>
    </row>
    <row r="93" spans="1:6">
      <c r="A93" s="31"/>
      <c r="B93" s="31"/>
      <c r="C93" s="31"/>
      <c r="D93" s="31"/>
      <c r="E93" s="31"/>
      <c r="F93" s="31"/>
    </row>
    <row r="94" spans="1:6" ht="73.900000000000006" customHeight="1">
      <c r="A94" s="30" t="s">
        <v>96</v>
      </c>
      <c r="B94" s="8" t="s">
        <v>26</v>
      </c>
      <c r="C94" s="8"/>
      <c r="D94" s="8"/>
      <c r="E94" s="31"/>
      <c r="F94" s="31"/>
    </row>
    <row r="95" spans="1:6" ht="23.85" customHeight="1">
      <c r="A95" s="2" t="s">
        <v>27</v>
      </c>
      <c r="B95" s="2"/>
      <c r="C95" s="2"/>
      <c r="D95" s="2"/>
      <c r="E95" s="31"/>
      <c r="F95" s="31"/>
    </row>
    <row r="96" spans="1:6" ht="25.5">
      <c r="A96" s="30" t="s">
        <v>97</v>
      </c>
      <c r="B96" s="30" t="s">
        <v>98</v>
      </c>
      <c r="C96" s="30" t="s">
        <v>99</v>
      </c>
      <c r="D96" s="30" t="s">
        <v>76</v>
      </c>
      <c r="E96" s="31"/>
      <c r="F96" s="31"/>
    </row>
    <row r="97" spans="1:6">
      <c r="A97" s="36" t="s">
        <v>69</v>
      </c>
      <c r="B97" s="36"/>
      <c r="C97" s="36"/>
      <c r="D97" s="36"/>
      <c r="E97" s="31"/>
      <c r="F97" s="31"/>
    </row>
    <row r="98" spans="1:6">
      <c r="A98" s="36" t="s">
        <v>70</v>
      </c>
      <c r="B98" s="36"/>
      <c r="C98" s="36"/>
      <c r="D98" s="36"/>
      <c r="E98" s="31"/>
      <c r="F98" s="31"/>
    </row>
    <row r="99" spans="1:6">
      <c r="A99" s="36" t="s">
        <v>71</v>
      </c>
      <c r="B99" s="36"/>
      <c r="C99" s="36"/>
      <c r="D99" s="36"/>
      <c r="E99" s="31"/>
      <c r="F99" s="31"/>
    </row>
    <row r="100" spans="1:6">
      <c r="A100" s="36"/>
      <c r="B100" s="36"/>
      <c r="C100" s="36"/>
      <c r="D100" s="36"/>
      <c r="E100" s="31"/>
      <c r="F100" s="31"/>
    </row>
    <row r="101" spans="1:6">
      <c r="A101" s="31"/>
      <c r="B101" s="31"/>
      <c r="C101" s="31"/>
      <c r="D101" s="31"/>
      <c r="E101" s="31"/>
      <c r="F101" s="31"/>
    </row>
    <row r="102" spans="1:6" ht="73.150000000000006" customHeight="1">
      <c r="A102" s="30" t="s">
        <v>100</v>
      </c>
      <c r="B102" s="8" t="s">
        <v>101</v>
      </c>
      <c r="C102" s="8"/>
      <c r="D102" s="8"/>
      <c r="E102" s="31"/>
      <c r="F102" s="31"/>
    </row>
    <row r="103" spans="1:6">
      <c r="A103" s="31"/>
      <c r="B103" s="31"/>
      <c r="D103" s="31"/>
      <c r="E103" s="31"/>
      <c r="F103" s="31"/>
    </row>
    <row r="104" spans="1:6" ht="75.400000000000006" customHeight="1">
      <c r="A104" s="30" t="s">
        <v>102</v>
      </c>
      <c r="B104" s="8" t="s">
        <v>26</v>
      </c>
      <c r="C104" s="8"/>
      <c r="D104" s="8"/>
      <c r="E104" s="31"/>
      <c r="F104" s="31"/>
    </row>
    <row r="105" spans="1:6" ht="23.85" customHeight="1">
      <c r="A105" s="2" t="s">
        <v>27</v>
      </c>
      <c r="B105" s="2"/>
      <c r="C105" s="2"/>
      <c r="D105" s="2"/>
      <c r="E105" s="31"/>
      <c r="F105" s="31"/>
    </row>
    <row r="106" spans="1:6" ht="25.5">
      <c r="A106" s="30" t="s">
        <v>103</v>
      </c>
      <c r="B106" s="30" t="s">
        <v>104</v>
      </c>
      <c r="C106" s="30" t="s">
        <v>105</v>
      </c>
      <c r="D106" s="30" t="s">
        <v>106</v>
      </c>
      <c r="E106" s="31"/>
      <c r="F106" s="31"/>
    </row>
    <row r="107" spans="1:6" ht="12.75" customHeight="1">
      <c r="A107" s="36" t="s">
        <v>69</v>
      </c>
      <c r="B107" s="36"/>
      <c r="C107" s="36"/>
      <c r="D107" s="36"/>
    </row>
    <row r="108" spans="1:6" ht="12.75" customHeight="1">
      <c r="A108" s="36" t="s">
        <v>70</v>
      </c>
      <c r="B108" s="36"/>
      <c r="C108" s="36"/>
      <c r="D108" s="36"/>
    </row>
    <row r="109" spans="1:6" ht="12.75" customHeight="1">
      <c r="A109" s="36" t="s">
        <v>71</v>
      </c>
      <c r="B109" s="36"/>
      <c r="C109" s="36"/>
      <c r="D109" s="36"/>
    </row>
    <row r="110" spans="1:6" ht="12.75" customHeight="1">
      <c r="A110" s="36"/>
      <c r="B110" s="36"/>
      <c r="C110" s="36"/>
      <c r="D110" s="36"/>
    </row>
    <row r="113" spans="1:6" ht="76.150000000000006" customHeight="1">
      <c r="A113" s="40" t="s">
        <v>107</v>
      </c>
      <c r="B113" s="1242" t="s">
        <v>108</v>
      </c>
      <c r="C113" s="1242"/>
      <c r="D113" s="1242"/>
    </row>
    <row r="114" spans="1:6" ht="28.35" customHeight="1">
      <c r="A114" s="2" t="s">
        <v>27</v>
      </c>
      <c r="B114" s="2"/>
      <c r="C114" s="2"/>
      <c r="D114" s="2"/>
    </row>
    <row r="115" spans="1:6" ht="99.2" customHeight="1">
      <c r="A115" s="40" t="s">
        <v>109</v>
      </c>
      <c r="B115" s="1243" t="s">
        <v>110</v>
      </c>
      <c r="C115" s="1243"/>
      <c r="D115" s="40" t="s">
        <v>111</v>
      </c>
    </row>
    <row r="116" spans="1:6" ht="48.4" customHeight="1">
      <c r="A116" s="205" t="s">
        <v>870</v>
      </c>
      <c r="B116" s="206" t="s">
        <v>871</v>
      </c>
      <c r="C116" s="206"/>
      <c r="D116" s="206" t="s">
        <v>872</v>
      </c>
    </row>
    <row r="117" spans="1:6" ht="52.9" customHeight="1">
      <c r="A117" s="206"/>
      <c r="B117" s="206" t="s">
        <v>873</v>
      </c>
      <c r="C117" s="207"/>
      <c r="D117" s="206" t="s">
        <v>874</v>
      </c>
    </row>
    <row r="119" spans="1:6" ht="76.900000000000006" customHeight="1">
      <c r="A119" s="40" t="s">
        <v>115</v>
      </c>
      <c r="B119" s="1242" t="s">
        <v>108</v>
      </c>
      <c r="C119" s="1242"/>
      <c r="D119" s="1242"/>
    </row>
    <row r="120" spans="1:6" ht="12.75" customHeight="1">
      <c r="A120" s="2" t="s">
        <v>27</v>
      </c>
      <c r="B120" s="2"/>
      <c r="C120" s="2"/>
      <c r="D120" s="2"/>
    </row>
    <row r="121" spans="1:6" ht="12.75" customHeight="1">
      <c r="A121" s="1243" t="s">
        <v>116</v>
      </c>
      <c r="B121" s="1243"/>
      <c r="C121" s="1243"/>
    </row>
    <row r="122" spans="1:6" ht="50.25" customHeight="1">
      <c r="A122" s="1245" t="s">
        <v>875</v>
      </c>
      <c r="B122" s="1245"/>
      <c r="C122" s="1245"/>
    </row>
    <row r="123" spans="1:6" ht="85.5" customHeight="1">
      <c r="A123" s="43" t="s">
        <v>118</v>
      </c>
      <c r="B123" s="1242" t="s">
        <v>108</v>
      </c>
      <c r="C123" s="1242"/>
      <c r="D123" s="1242"/>
    </row>
    <row r="125" spans="1:6" ht="66.75" customHeight="1">
      <c r="A125" s="40" t="s">
        <v>119</v>
      </c>
      <c r="B125" s="1242" t="s">
        <v>108</v>
      </c>
      <c r="C125" s="1242"/>
      <c r="D125" s="1242"/>
      <c r="F125" s="44"/>
    </row>
    <row r="126" spans="1:6" ht="12.75" customHeight="1">
      <c r="A126" s="2" t="s">
        <v>27</v>
      </c>
      <c r="B126" s="2"/>
      <c r="C126" s="2"/>
      <c r="D126" s="2"/>
    </row>
    <row r="127" spans="1:6" ht="29.85" customHeight="1">
      <c r="A127" s="1243" t="s">
        <v>116</v>
      </c>
      <c r="B127" s="1243"/>
      <c r="C127" s="1243"/>
    </row>
    <row r="128" spans="1:6" ht="52.9" customHeight="1">
      <c r="A128" s="1245" t="s">
        <v>876</v>
      </c>
      <c r="B128" s="1245"/>
      <c r="C128" s="1245"/>
    </row>
    <row r="129" spans="1:7" ht="120.4" customHeight="1">
      <c r="A129" s="40" t="s">
        <v>121</v>
      </c>
      <c r="B129" s="1242" t="s">
        <v>108</v>
      </c>
      <c r="C129" s="1242"/>
      <c r="D129" s="1242"/>
    </row>
    <row r="132" spans="1:7" ht="50.65" customHeight="1">
      <c r="A132" s="1243" t="s">
        <v>122</v>
      </c>
      <c r="B132" s="1243"/>
      <c r="C132" s="1243"/>
      <c r="D132" s="1243"/>
    </row>
    <row r="133" spans="1:7" ht="96.95" customHeight="1">
      <c r="A133" s="40" t="s">
        <v>123</v>
      </c>
      <c r="B133" s="40" t="s">
        <v>124</v>
      </c>
      <c r="C133" s="40" t="s">
        <v>125</v>
      </c>
      <c r="D133" s="40" t="s">
        <v>126</v>
      </c>
    </row>
    <row r="134" spans="1:7" ht="83.65" customHeight="1">
      <c r="A134" s="48" t="s">
        <v>877</v>
      </c>
      <c r="B134" s="48" t="s">
        <v>878</v>
      </c>
      <c r="C134" s="48"/>
      <c r="D134" s="48"/>
    </row>
    <row r="136" spans="1:7" ht="39.6" customHeight="1">
      <c r="A136" s="1243" t="s">
        <v>130</v>
      </c>
      <c r="B136" s="1243"/>
      <c r="C136" s="1243"/>
      <c r="D136" s="1243"/>
      <c r="E136" s="1243"/>
      <c r="F136" s="40" t="s">
        <v>131</v>
      </c>
      <c r="G136" s="40" t="s">
        <v>132</v>
      </c>
    </row>
    <row r="137" spans="1:7" ht="73.900000000000006" customHeight="1">
      <c r="A137" s="40" t="s">
        <v>133</v>
      </c>
      <c r="B137" s="40" t="s">
        <v>134</v>
      </c>
      <c r="C137" s="40" t="s">
        <v>135</v>
      </c>
      <c r="D137" s="40" t="s">
        <v>136</v>
      </c>
      <c r="E137" s="40" t="s">
        <v>137</v>
      </c>
      <c r="F137" s="46">
        <v>27</v>
      </c>
      <c r="G137" s="46">
        <f>SUM(D138:D164)</f>
        <v>656</v>
      </c>
    </row>
    <row r="138" spans="1:7" ht="120.2" customHeight="1">
      <c r="A138" s="208" t="s">
        <v>879</v>
      </c>
      <c r="B138" s="209">
        <v>46128</v>
      </c>
      <c r="C138" s="208" t="s">
        <v>880</v>
      </c>
      <c r="D138" s="210">
        <v>60</v>
      </c>
      <c r="E138" s="210" t="s">
        <v>881</v>
      </c>
    </row>
    <row r="139" spans="1:7" ht="160.15" customHeight="1">
      <c r="A139" s="210" t="s">
        <v>882</v>
      </c>
      <c r="B139" s="209">
        <v>46121</v>
      </c>
      <c r="C139" s="208" t="s">
        <v>883</v>
      </c>
      <c r="D139" s="210">
        <v>50</v>
      </c>
      <c r="E139" s="208" t="s">
        <v>884</v>
      </c>
    </row>
    <row r="140" spans="1:7" ht="196.7" customHeight="1">
      <c r="A140" s="48" t="s">
        <v>885</v>
      </c>
      <c r="B140" s="50">
        <v>46162</v>
      </c>
      <c r="C140" s="48" t="s">
        <v>886</v>
      </c>
      <c r="D140" s="48">
        <v>19</v>
      </c>
      <c r="E140" s="48" t="s">
        <v>887</v>
      </c>
    </row>
    <row r="141" spans="1:7" ht="87.6" customHeight="1">
      <c r="A141" s="48" t="s">
        <v>888</v>
      </c>
      <c r="B141" s="50">
        <v>46142</v>
      </c>
      <c r="C141" s="48" t="s">
        <v>889</v>
      </c>
      <c r="D141" s="48">
        <v>11</v>
      </c>
      <c r="E141" s="48" t="s">
        <v>890</v>
      </c>
    </row>
    <row r="142" spans="1:7" ht="127.5" customHeight="1">
      <c r="A142" s="48" t="s">
        <v>891</v>
      </c>
      <c r="B142" s="48" t="s">
        <v>139</v>
      </c>
      <c r="C142" s="48" t="s">
        <v>892</v>
      </c>
      <c r="D142" s="48">
        <v>14</v>
      </c>
      <c r="E142" s="48" t="s">
        <v>893</v>
      </c>
    </row>
    <row r="143" spans="1:7" ht="120.95" customHeight="1">
      <c r="A143" s="48" t="s">
        <v>894</v>
      </c>
      <c r="B143" s="48" t="s">
        <v>895</v>
      </c>
      <c r="C143" s="48" t="s">
        <v>896</v>
      </c>
      <c r="D143" s="48">
        <v>8</v>
      </c>
      <c r="E143" s="48" t="s">
        <v>893</v>
      </c>
    </row>
    <row r="144" spans="1:7" ht="60.75" customHeight="1">
      <c r="A144" s="48" t="s">
        <v>897</v>
      </c>
      <c r="B144" s="211">
        <v>46122</v>
      </c>
      <c r="C144" s="48" t="s">
        <v>898</v>
      </c>
      <c r="D144" s="48">
        <v>23</v>
      </c>
      <c r="E144" s="48" t="s">
        <v>899</v>
      </c>
    </row>
    <row r="145" spans="1:5" ht="60.75" customHeight="1">
      <c r="A145" s="48" t="s">
        <v>900</v>
      </c>
      <c r="B145" s="212">
        <v>46149</v>
      </c>
      <c r="C145" s="48" t="s">
        <v>901</v>
      </c>
      <c r="D145" s="48">
        <v>43</v>
      </c>
      <c r="E145" s="48" t="s">
        <v>899</v>
      </c>
    </row>
    <row r="146" spans="1:5" ht="107.45" customHeight="1">
      <c r="A146" s="48" t="s">
        <v>902</v>
      </c>
      <c r="B146" s="211">
        <v>46184</v>
      </c>
      <c r="C146" s="48" t="s">
        <v>903</v>
      </c>
      <c r="D146" s="48">
        <v>102</v>
      </c>
      <c r="E146" s="48" t="s">
        <v>899</v>
      </c>
    </row>
    <row r="147" spans="1:5" ht="58.15" customHeight="1">
      <c r="A147" s="48" t="s">
        <v>904</v>
      </c>
      <c r="B147" s="50">
        <v>46137</v>
      </c>
      <c r="C147" s="48" t="s">
        <v>905</v>
      </c>
      <c r="D147" s="48">
        <v>75</v>
      </c>
      <c r="E147" s="48" t="s">
        <v>906</v>
      </c>
    </row>
    <row r="148" spans="1:5" ht="71.25" customHeight="1">
      <c r="A148" s="48" t="s">
        <v>907</v>
      </c>
      <c r="B148" s="213">
        <v>46164</v>
      </c>
      <c r="C148" s="48" t="s">
        <v>908</v>
      </c>
      <c r="D148" s="128">
        <v>14</v>
      </c>
      <c r="E148" s="48" t="s">
        <v>909</v>
      </c>
    </row>
    <row r="149" spans="1:5" ht="48.95" customHeight="1">
      <c r="A149" s="48" t="s">
        <v>910</v>
      </c>
      <c r="B149" s="213">
        <v>46162</v>
      </c>
      <c r="C149" s="48" t="s">
        <v>911</v>
      </c>
      <c r="D149" s="48">
        <v>42</v>
      </c>
      <c r="E149" s="48" t="s">
        <v>909</v>
      </c>
    </row>
    <row r="150" spans="1:5" ht="46.35" customHeight="1">
      <c r="A150" s="48" t="s">
        <v>912</v>
      </c>
      <c r="B150" s="48" t="s">
        <v>913</v>
      </c>
      <c r="C150" s="48" t="s">
        <v>914</v>
      </c>
      <c r="D150" s="48">
        <v>10</v>
      </c>
      <c r="E150" s="48" t="s">
        <v>915</v>
      </c>
    </row>
    <row r="151" spans="1:5" ht="208.15" customHeight="1">
      <c r="A151" s="214" t="s">
        <v>916</v>
      </c>
      <c r="B151" s="215">
        <v>46126</v>
      </c>
      <c r="C151" s="214" t="s">
        <v>917</v>
      </c>
      <c r="D151" s="214">
        <v>10</v>
      </c>
      <c r="E151" s="214" t="s">
        <v>918</v>
      </c>
    </row>
    <row r="152" spans="1:5" ht="172.9" customHeight="1">
      <c r="A152" s="214" t="s">
        <v>919</v>
      </c>
      <c r="B152" s="215">
        <v>46119</v>
      </c>
      <c r="C152" s="214" t="s">
        <v>920</v>
      </c>
      <c r="D152" s="214">
        <v>10</v>
      </c>
      <c r="E152" s="214" t="s">
        <v>918</v>
      </c>
    </row>
    <row r="153" spans="1:5" ht="152.25" customHeight="1">
      <c r="A153" s="214" t="s">
        <v>921</v>
      </c>
      <c r="B153" s="215">
        <v>46115</v>
      </c>
      <c r="C153" s="214" t="s">
        <v>922</v>
      </c>
      <c r="D153" s="214">
        <v>8</v>
      </c>
      <c r="E153" s="214" t="s">
        <v>918</v>
      </c>
    </row>
    <row r="154" spans="1:5" ht="153.75" customHeight="1">
      <c r="A154" s="214" t="s">
        <v>923</v>
      </c>
      <c r="B154" s="215">
        <v>46129</v>
      </c>
      <c r="C154" s="214" t="s">
        <v>924</v>
      </c>
      <c r="D154" s="214">
        <v>31</v>
      </c>
      <c r="E154" s="214" t="s">
        <v>918</v>
      </c>
    </row>
    <row r="155" spans="1:5" ht="141.6" customHeight="1">
      <c r="A155" s="214" t="s">
        <v>925</v>
      </c>
      <c r="B155" s="215">
        <v>46129</v>
      </c>
      <c r="C155" s="214" t="s">
        <v>926</v>
      </c>
      <c r="D155" s="214">
        <v>24</v>
      </c>
      <c r="E155" s="214" t="s">
        <v>918</v>
      </c>
    </row>
    <row r="156" spans="1:5" ht="95.25" customHeight="1">
      <c r="A156" s="214" t="s">
        <v>927</v>
      </c>
      <c r="B156" s="215">
        <v>46129</v>
      </c>
      <c r="C156" s="214" t="s">
        <v>928</v>
      </c>
      <c r="D156" s="214">
        <v>10</v>
      </c>
      <c r="E156" s="214" t="s">
        <v>918</v>
      </c>
    </row>
    <row r="157" spans="1:5" ht="75.2" customHeight="1">
      <c r="A157" s="214" t="s">
        <v>929</v>
      </c>
      <c r="B157" s="215">
        <v>46129</v>
      </c>
      <c r="C157" s="214" t="s">
        <v>930</v>
      </c>
      <c r="D157" s="214">
        <v>16</v>
      </c>
      <c r="E157" s="214" t="s">
        <v>918</v>
      </c>
    </row>
    <row r="158" spans="1:5" ht="139.35" customHeight="1">
      <c r="A158" s="214" t="s">
        <v>931</v>
      </c>
      <c r="B158" s="215">
        <v>46168</v>
      </c>
      <c r="C158" s="214" t="s">
        <v>932</v>
      </c>
      <c r="D158" s="214">
        <v>8</v>
      </c>
      <c r="E158" s="214" t="s">
        <v>918</v>
      </c>
    </row>
    <row r="159" spans="1:5" ht="116.85" customHeight="1">
      <c r="A159" s="214" t="s">
        <v>933</v>
      </c>
      <c r="B159" s="215">
        <v>46139</v>
      </c>
      <c r="C159" s="214" t="s">
        <v>934</v>
      </c>
      <c r="D159" s="214">
        <v>11</v>
      </c>
      <c r="E159" s="214" t="s">
        <v>918</v>
      </c>
    </row>
    <row r="160" spans="1:5" ht="131.25" customHeight="1">
      <c r="A160" s="214" t="s">
        <v>935</v>
      </c>
      <c r="B160" s="215">
        <v>46139</v>
      </c>
      <c r="C160" s="214" t="s">
        <v>936</v>
      </c>
      <c r="D160" s="214">
        <v>16</v>
      </c>
      <c r="E160" s="214" t="s">
        <v>918</v>
      </c>
    </row>
    <row r="161" spans="1:9" ht="207.75" customHeight="1">
      <c r="A161" s="214" t="s">
        <v>937</v>
      </c>
      <c r="B161" s="215">
        <v>46127</v>
      </c>
      <c r="C161" s="214" t="s">
        <v>938</v>
      </c>
      <c r="D161" s="214">
        <v>13</v>
      </c>
      <c r="E161" s="214" t="s">
        <v>918</v>
      </c>
    </row>
    <row r="162" spans="1:9" ht="95.25" customHeight="1">
      <c r="A162" s="214" t="s">
        <v>939</v>
      </c>
      <c r="B162" s="215">
        <v>46166</v>
      </c>
      <c r="C162" s="214" t="s">
        <v>940</v>
      </c>
      <c r="D162" s="214">
        <v>11</v>
      </c>
      <c r="E162" s="214" t="s">
        <v>918</v>
      </c>
    </row>
    <row r="163" spans="1:9" ht="87.75" customHeight="1">
      <c r="A163" s="214" t="s">
        <v>941</v>
      </c>
      <c r="B163" s="215">
        <v>46176</v>
      </c>
      <c r="C163" s="214" t="s">
        <v>942</v>
      </c>
      <c r="D163" s="214">
        <v>9</v>
      </c>
      <c r="E163" s="214" t="s">
        <v>918</v>
      </c>
    </row>
    <row r="164" spans="1:9" ht="112.35" customHeight="1">
      <c r="A164" s="214" t="s">
        <v>943</v>
      </c>
      <c r="B164" s="215">
        <v>46134</v>
      </c>
      <c r="C164" s="214" t="s">
        <v>944</v>
      </c>
      <c r="D164" s="214">
        <v>8</v>
      </c>
      <c r="E164" s="214" t="s">
        <v>918</v>
      </c>
    </row>
    <row r="165" spans="1:9" ht="12.75" customHeight="1">
      <c r="A165" s="210" t="s">
        <v>665</v>
      </c>
      <c r="B165" s="210" t="s">
        <v>665</v>
      </c>
      <c r="C165" s="210" t="s">
        <v>665</v>
      </c>
      <c r="D165" s="210" t="s">
        <v>665</v>
      </c>
      <c r="E165" s="210" t="s">
        <v>665</v>
      </c>
    </row>
    <row r="167" spans="1:9" ht="66" customHeight="1">
      <c r="A167" s="1243" t="s">
        <v>180</v>
      </c>
      <c r="B167" s="1243"/>
      <c r="C167" s="1243"/>
      <c r="D167" s="1243"/>
      <c r="E167" s="1243"/>
      <c r="F167" s="1243"/>
      <c r="G167" s="40" t="s">
        <v>131</v>
      </c>
      <c r="H167" s="40" t="s">
        <v>132</v>
      </c>
      <c r="I167" s="40" t="s">
        <v>181</v>
      </c>
    </row>
    <row r="168" spans="1:9" ht="111.2" customHeight="1">
      <c r="A168" s="40" t="s">
        <v>133</v>
      </c>
      <c r="B168" s="40" t="s">
        <v>134</v>
      </c>
      <c r="C168" s="40" t="s">
        <v>135</v>
      </c>
      <c r="D168" s="40" t="s">
        <v>136</v>
      </c>
      <c r="E168" s="40" t="s">
        <v>137</v>
      </c>
      <c r="F168" s="40" t="s">
        <v>182</v>
      </c>
      <c r="G168" s="46">
        <v>18</v>
      </c>
      <c r="H168" s="46">
        <f>SUM(D169:D186)</f>
        <v>1255</v>
      </c>
      <c r="I168" s="216">
        <f>7/G168*100</f>
        <v>38.888888888888893</v>
      </c>
    </row>
    <row r="169" spans="1:9" ht="261.60000000000002" customHeight="1">
      <c r="A169" s="208" t="s">
        <v>945</v>
      </c>
      <c r="B169" s="209">
        <v>46138</v>
      </c>
      <c r="C169" s="208" t="s">
        <v>946</v>
      </c>
      <c r="D169" s="210">
        <v>300</v>
      </c>
      <c r="E169" s="210" t="s">
        <v>881</v>
      </c>
      <c r="F169" s="56" t="s">
        <v>186</v>
      </c>
    </row>
    <row r="170" spans="1:9" ht="68.45" customHeight="1">
      <c r="A170" s="208" t="s">
        <v>947</v>
      </c>
      <c r="B170" s="210" t="s">
        <v>948</v>
      </c>
      <c r="C170" s="208" t="s">
        <v>949</v>
      </c>
      <c r="D170" s="210">
        <v>50</v>
      </c>
      <c r="E170" s="210" t="s">
        <v>881</v>
      </c>
      <c r="F170" s="56" t="s">
        <v>190</v>
      </c>
    </row>
    <row r="171" spans="1:9" ht="126.95" customHeight="1">
      <c r="A171" s="48" t="s">
        <v>950</v>
      </c>
      <c r="B171" s="50">
        <v>46177</v>
      </c>
      <c r="C171" s="48" t="s">
        <v>951</v>
      </c>
      <c r="D171" s="48">
        <v>6</v>
      </c>
      <c r="E171" s="48" t="s">
        <v>887</v>
      </c>
      <c r="F171" s="56" t="s">
        <v>186</v>
      </c>
    </row>
    <row r="172" spans="1:9" ht="70.349999999999994" customHeight="1">
      <c r="A172" s="48" t="s">
        <v>952</v>
      </c>
      <c r="B172" s="50">
        <v>46140</v>
      </c>
      <c r="C172" s="48" t="s">
        <v>953</v>
      </c>
      <c r="D172" s="48">
        <v>5</v>
      </c>
      <c r="E172" s="48" t="s">
        <v>890</v>
      </c>
      <c r="F172" s="56" t="s">
        <v>108</v>
      </c>
    </row>
    <row r="173" spans="1:9" ht="53.25" customHeight="1">
      <c r="A173" s="48" t="s">
        <v>954</v>
      </c>
      <c r="B173" s="50">
        <v>46141</v>
      </c>
      <c r="C173" s="48" t="s">
        <v>955</v>
      </c>
      <c r="D173" s="48">
        <v>6</v>
      </c>
      <c r="E173" s="48" t="s">
        <v>956</v>
      </c>
      <c r="F173" s="56" t="s">
        <v>108</v>
      </c>
    </row>
    <row r="174" spans="1:9" ht="72.400000000000006" customHeight="1">
      <c r="A174" s="48" t="s">
        <v>957</v>
      </c>
      <c r="B174" s="211">
        <v>46184</v>
      </c>
      <c r="C174" s="48" t="s">
        <v>958</v>
      </c>
      <c r="D174" s="48">
        <v>9</v>
      </c>
      <c r="E174" s="48" t="s">
        <v>959</v>
      </c>
      <c r="F174" s="56" t="s">
        <v>186</v>
      </c>
    </row>
    <row r="175" spans="1:9" ht="151.69999999999999" customHeight="1">
      <c r="A175" s="48" t="s">
        <v>960</v>
      </c>
      <c r="B175" s="212">
        <v>46162</v>
      </c>
      <c r="C175" s="48" t="s">
        <v>961</v>
      </c>
      <c r="D175" s="48">
        <v>10</v>
      </c>
      <c r="E175" s="48" t="s">
        <v>962</v>
      </c>
      <c r="F175" s="56" t="s">
        <v>186</v>
      </c>
    </row>
    <row r="176" spans="1:9" ht="143.85" customHeight="1">
      <c r="A176" s="48" t="s">
        <v>963</v>
      </c>
      <c r="B176" s="211">
        <v>46193</v>
      </c>
      <c r="C176" s="48" t="s">
        <v>964</v>
      </c>
      <c r="D176" s="48">
        <v>6</v>
      </c>
      <c r="E176" s="48" t="s">
        <v>965</v>
      </c>
      <c r="F176" s="56" t="s">
        <v>26</v>
      </c>
    </row>
    <row r="177" spans="1:6" ht="48.4" customHeight="1">
      <c r="A177" s="48" t="s">
        <v>966</v>
      </c>
      <c r="B177" s="48" t="s">
        <v>967</v>
      </c>
      <c r="C177" s="48" t="s">
        <v>968</v>
      </c>
      <c r="D177" s="48">
        <v>408</v>
      </c>
      <c r="E177" s="48" t="s">
        <v>899</v>
      </c>
      <c r="F177" s="56" t="s">
        <v>108</v>
      </c>
    </row>
    <row r="178" spans="1:6" ht="49.35" customHeight="1">
      <c r="A178" s="48" t="s">
        <v>969</v>
      </c>
      <c r="B178" s="211">
        <v>46181</v>
      </c>
      <c r="C178" s="48" t="s">
        <v>970</v>
      </c>
      <c r="D178" s="48">
        <v>34</v>
      </c>
      <c r="E178" s="48" t="s">
        <v>899</v>
      </c>
      <c r="F178" s="56" t="s">
        <v>186</v>
      </c>
    </row>
    <row r="179" spans="1:6" ht="47.1" customHeight="1">
      <c r="A179" s="48" t="s">
        <v>971</v>
      </c>
      <c r="B179" s="211">
        <v>46181</v>
      </c>
      <c r="C179" s="48" t="s">
        <v>972</v>
      </c>
      <c r="D179" s="48">
        <v>34</v>
      </c>
      <c r="E179" s="48" t="s">
        <v>899</v>
      </c>
      <c r="F179" s="56" t="s">
        <v>186</v>
      </c>
    </row>
    <row r="180" spans="1:6" ht="110.45" customHeight="1">
      <c r="A180" s="48" t="s">
        <v>973</v>
      </c>
      <c r="B180" s="211">
        <v>46112</v>
      </c>
      <c r="C180" s="48" t="s">
        <v>974</v>
      </c>
      <c r="D180" s="48">
        <v>24</v>
      </c>
      <c r="E180" s="48" t="s">
        <v>899</v>
      </c>
      <c r="F180" s="56" t="s">
        <v>108</v>
      </c>
    </row>
    <row r="181" spans="1:6" ht="48.95" customHeight="1">
      <c r="A181" s="48" t="s">
        <v>975</v>
      </c>
      <c r="B181" s="211">
        <v>46075</v>
      </c>
      <c r="C181" s="48" t="s">
        <v>976</v>
      </c>
      <c r="D181" s="48">
        <v>308</v>
      </c>
      <c r="E181" s="48" t="s">
        <v>899</v>
      </c>
      <c r="F181" s="56" t="s">
        <v>108</v>
      </c>
    </row>
    <row r="182" spans="1:6" ht="164.85" customHeight="1">
      <c r="A182" s="208" t="s">
        <v>919</v>
      </c>
      <c r="B182" s="217">
        <v>46119</v>
      </c>
      <c r="C182" s="208" t="s">
        <v>920</v>
      </c>
      <c r="D182" s="208">
        <v>10</v>
      </c>
      <c r="E182" s="208" t="s">
        <v>918</v>
      </c>
      <c r="F182" s="218" t="s">
        <v>186</v>
      </c>
    </row>
    <row r="183" spans="1:6" ht="86.65" customHeight="1">
      <c r="A183" s="208" t="s">
        <v>933</v>
      </c>
      <c r="B183" s="217">
        <v>46139</v>
      </c>
      <c r="C183" s="208" t="s">
        <v>977</v>
      </c>
      <c r="D183" s="208">
        <v>11</v>
      </c>
      <c r="E183" s="208" t="s">
        <v>918</v>
      </c>
      <c r="F183" s="218" t="s">
        <v>186</v>
      </c>
    </row>
    <row r="184" spans="1:6" ht="112.35" customHeight="1">
      <c r="A184" s="214" t="s">
        <v>978</v>
      </c>
      <c r="B184" s="215">
        <v>46161</v>
      </c>
      <c r="C184" s="214" t="s">
        <v>979</v>
      </c>
      <c r="D184" s="214">
        <v>16</v>
      </c>
      <c r="E184" s="214" t="s">
        <v>918</v>
      </c>
      <c r="F184" s="218" t="s">
        <v>186</v>
      </c>
    </row>
    <row r="185" spans="1:6" ht="92.25" customHeight="1">
      <c r="A185" s="214" t="s">
        <v>980</v>
      </c>
      <c r="B185" s="215">
        <v>46169</v>
      </c>
      <c r="C185" s="214" t="s">
        <v>981</v>
      </c>
      <c r="D185" s="214">
        <v>8</v>
      </c>
      <c r="E185" s="214" t="s">
        <v>918</v>
      </c>
      <c r="F185" s="218" t="s">
        <v>108</v>
      </c>
    </row>
    <row r="186" spans="1:6" ht="198.6" customHeight="1">
      <c r="A186" s="214" t="s">
        <v>916</v>
      </c>
      <c r="B186" s="215">
        <v>46126</v>
      </c>
      <c r="C186" s="214" t="s">
        <v>917</v>
      </c>
      <c r="D186" s="214">
        <v>10</v>
      </c>
      <c r="E186" s="214" t="s">
        <v>918</v>
      </c>
      <c r="F186" s="56" t="s">
        <v>186</v>
      </c>
    </row>
    <row r="187" spans="1:6" ht="12.75" customHeight="1">
      <c r="A187" s="48"/>
      <c r="B187" s="48"/>
      <c r="C187" s="48"/>
      <c r="D187" s="48"/>
      <c r="E187" s="48"/>
      <c r="F187" s="56"/>
    </row>
    <row r="188" spans="1:6" ht="12.75" customHeight="1">
      <c r="A188" s="48"/>
      <c r="B188" s="48"/>
      <c r="C188" s="48"/>
      <c r="D188" s="48"/>
      <c r="E188" s="48"/>
      <c r="F188" s="56"/>
    </row>
    <row r="189" spans="1:6" ht="12.75" customHeight="1">
      <c r="A189" s="48"/>
      <c r="B189" s="48"/>
      <c r="C189" s="48"/>
      <c r="D189" s="48"/>
      <c r="E189" s="48"/>
      <c r="F189" s="56"/>
    </row>
    <row r="190" spans="1:6" ht="12.75" customHeight="1">
      <c r="A190" s="48"/>
      <c r="B190" s="48"/>
      <c r="C190" s="48"/>
      <c r="D190" s="48"/>
      <c r="E190" s="48"/>
      <c r="F190" s="56"/>
    </row>
    <row r="191" spans="1:6" ht="12.75" customHeight="1">
      <c r="A191" s="48"/>
      <c r="B191" s="48"/>
      <c r="C191" s="48"/>
      <c r="D191" s="48"/>
      <c r="E191" s="48"/>
      <c r="F191" s="56"/>
    </row>
    <row r="192" spans="1:6" ht="12.75" customHeight="1">
      <c r="A192" s="48"/>
      <c r="B192" s="48"/>
      <c r="C192" s="48"/>
      <c r="D192" s="48"/>
      <c r="E192" s="48"/>
      <c r="F192" s="56"/>
    </row>
    <row r="193" spans="1:7" ht="12.75" customHeight="1">
      <c r="A193" s="48"/>
      <c r="B193" s="48"/>
      <c r="C193" s="48"/>
      <c r="D193" s="48"/>
      <c r="E193" s="48"/>
      <c r="F193" s="56"/>
    </row>
    <row r="194" spans="1:7" ht="12.75" customHeight="1">
      <c r="A194" s="48"/>
      <c r="B194" s="48"/>
      <c r="C194" s="48"/>
      <c r="D194" s="48"/>
      <c r="E194" s="48"/>
      <c r="F194" s="56"/>
    </row>
    <row r="195" spans="1:7" ht="12.75" customHeight="1">
      <c r="A195" s="48"/>
      <c r="B195" s="48"/>
      <c r="C195" s="48"/>
      <c r="D195" s="48"/>
      <c r="E195" s="48"/>
      <c r="F195" s="56"/>
    </row>
    <row r="200" spans="1:7" ht="40.35" customHeight="1">
      <c r="A200" s="1243" t="s">
        <v>252</v>
      </c>
      <c r="B200" s="1243"/>
      <c r="C200" s="1243"/>
      <c r="D200" s="1243"/>
      <c r="E200" s="1243"/>
      <c r="F200" s="40" t="s">
        <v>131</v>
      </c>
      <c r="G200" s="40" t="s">
        <v>132</v>
      </c>
    </row>
    <row r="201" spans="1:7" ht="65.650000000000006" customHeight="1">
      <c r="A201" s="40" t="s">
        <v>133</v>
      </c>
      <c r="B201" s="40" t="s">
        <v>134</v>
      </c>
      <c r="C201" s="40" t="s">
        <v>135</v>
      </c>
      <c r="D201" s="40" t="s">
        <v>136</v>
      </c>
      <c r="E201" s="40" t="s">
        <v>137</v>
      </c>
      <c r="F201" s="72">
        <v>3</v>
      </c>
      <c r="G201" s="72">
        <f>SUM(D202:D204)</f>
        <v>245</v>
      </c>
    </row>
    <row r="202" spans="1:7" ht="61.5" customHeight="1">
      <c r="A202" s="48" t="s">
        <v>982</v>
      </c>
      <c r="B202" s="50">
        <v>46133</v>
      </c>
      <c r="C202" s="48" t="s">
        <v>983</v>
      </c>
      <c r="D202" s="48">
        <v>65</v>
      </c>
      <c r="E202" s="48" t="s">
        <v>906</v>
      </c>
    </row>
    <row r="203" spans="1:7" ht="91.5" customHeight="1">
      <c r="A203" s="48" t="s">
        <v>984</v>
      </c>
      <c r="B203" s="132">
        <v>46167</v>
      </c>
      <c r="C203" s="48" t="s">
        <v>985</v>
      </c>
      <c r="D203" s="48">
        <v>130</v>
      </c>
      <c r="E203" s="48" t="s">
        <v>986</v>
      </c>
    </row>
    <row r="204" spans="1:7" ht="86.85" customHeight="1">
      <c r="A204" s="48" t="s">
        <v>987</v>
      </c>
      <c r="B204" s="132">
        <v>46129</v>
      </c>
      <c r="C204" s="48" t="s">
        <v>988</v>
      </c>
      <c r="D204" s="48">
        <v>50</v>
      </c>
      <c r="E204" s="48" t="s">
        <v>989</v>
      </c>
    </row>
    <row r="205" spans="1:7" ht="12.75" customHeight="1">
      <c r="A205" s="48"/>
      <c r="B205" s="48"/>
      <c r="C205" s="48"/>
      <c r="D205" s="48"/>
      <c r="E205" s="48"/>
    </row>
    <row r="206" spans="1:7" ht="12.75" customHeight="1">
      <c r="A206" s="48"/>
      <c r="B206" s="48"/>
      <c r="C206" s="48"/>
      <c r="D206" s="48"/>
      <c r="E206" s="48"/>
    </row>
    <row r="207" spans="1:7" ht="12.75" customHeight="1">
      <c r="A207" s="48"/>
      <c r="B207" s="48"/>
      <c r="C207" s="48"/>
      <c r="D207" s="48"/>
      <c r="E207" s="48"/>
    </row>
    <row r="209" spans="1:10" ht="54.4" customHeight="1">
      <c r="A209" s="1243" t="s">
        <v>281</v>
      </c>
      <c r="B209" s="1243"/>
      <c r="C209" s="1243"/>
      <c r="D209" s="1243"/>
      <c r="E209" s="1243"/>
      <c r="F209" s="1243"/>
      <c r="G209" s="40" t="s">
        <v>131</v>
      </c>
      <c r="H209" s="40" t="s">
        <v>132</v>
      </c>
      <c r="J209" s="80" t="s">
        <v>282</v>
      </c>
    </row>
    <row r="210" spans="1:10" ht="76.900000000000006" customHeight="1">
      <c r="A210" s="40" t="s">
        <v>133</v>
      </c>
      <c r="B210" s="40" t="s">
        <v>134</v>
      </c>
      <c r="C210" s="40" t="s">
        <v>135</v>
      </c>
      <c r="D210" s="40" t="s">
        <v>136</v>
      </c>
      <c r="E210" s="40" t="s">
        <v>137</v>
      </c>
      <c r="F210" s="40" t="s">
        <v>283</v>
      </c>
      <c r="G210" s="46">
        <v>31</v>
      </c>
      <c r="H210" s="46">
        <f>SUM(D211:D241)</f>
        <v>5475</v>
      </c>
      <c r="J210" s="81" t="s">
        <v>284</v>
      </c>
    </row>
    <row r="211" spans="1:10" ht="144" customHeight="1">
      <c r="A211" s="208" t="s">
        <v>990</v>
      </c>
      <c r="B211" s="219">
        <v>46151</v>
      </c>
      <c r="C211" s="208" t="s">
        <v>991</v>
      </c>
      <c r="D211" s="210">
        <v>3000</v>
      </c>
      <c r="E211" s="210" t="s">
        <v>881</v>
      </c>
      <c r="F211" s="218" t="s">
        <v>309</v>
      </c>
    </row>
    <row r="212" spans="1:10" ht="93.95" customHeight="1">
      <c r="A212" s="208" t="s">
        <v>992</v>
      </c>
      <c r="B212" s="219">
        <v>46151</v>
      </c>
      <c r="C212" s="208" t="s">
        <v>993</v>
      </c>
      <c r="D212" s="210">
        <v>250</v>
      </c>
      <c r="E212" s="210" t="s">
        <v>881</v>
      </c>
      <c r="F212" s="218" t="s">
        <v>309</v>
      </c>
    </row>
    <row r="213" spans="1:10" ht="143.25" customHeight="1">
      <c r="A213" s="208" t="s">
        <v>994</v>
      </c>
      <c r="B213" s="219">
        <v>46151</v>
      </c>
      <c r="C213" s="208" t="s">
        <v>995</v>
      </c>
      <c r="D213" s="210">
        <v>350</v>
      </c>
      <c r="E213" s="210" t="s">
        <v>881</v>
      </c>
      <c r="F213" s="218" t="s">
        <v>309</v>
      </c>
    </row>
    <row r="214" spans="1:10" ht="145.15" customHeight="1">
      <c r="A214" s="208" t="s">
        <v>996</v>
      </c>
      <c r="B214" s="208" t="s">
        <v>997</v>
      </c>
      <c r="C214" s="208" t="s">
        <v>998</v>
      </c>
      <c r="D214" s="208">
        <v>250</v>
      </c>
      <c r="E214" s="208" t="s">
        <v>884</v>
      </c>
      <c r="F214" s="218" t="s">
        <v>999</v>
      </c>
    </row>
    <row r="215" spans="1:10" ht="72.400000000000006" customHeight="1">
      <c r="A215" s="208" t="s">
        <v>1000</v>
      </c>
      <c r="B215" s="219">
        <v>46151</v>
      </c>
      <c r="C215" s="208" t="s">
        <v>1001</v>
      </c>
      <c r="D215" s="208">
        <v>350</v>
      </c>
      <c r="E215" s="208" t="s">
        <v>884</v>
      </c>
      <c r="F215" s="218" t="s">
        <v>1002</v>
      </c>
    </row>
    <row r="216" spans="1:10" ht="108.75" customHeight="1">
      <c r="A216" s="208" t="s">
        <v>1003</v>
      </c>
      <c r="B216" s="208" t="s">
        <v>1004</v>
      </c>
      <c r="C216" s="208" t="s">
        <v>1005</v>
      </c>
      <c r="D216" s="208">
        <v>100</v>
      </c>
      <c r="E216" s="208" t="s">
        <v>884</v>
      </c>
      <c r="F216" s="218" t="s">
        <v>1006</v>
      </c>
    </row>
    <row r="217" spans="1:10" ht="71.099999999999994" customHeight="1">
      <c r="A217" s="208" t="s">
        <v>1007</v>
      </c>
      <c r="B217" s="219">
        <v>46151</v>
      </c>
      <c r="C217" s="208" t="s">
        <v>1008</v>
      </c>
      <c r="D217" s="208">
        <v>350</v>
      </c>
      <c r="E217" s="208" t="s">
        <v>884</v>
      </c>
      <c r="F217" s="218" t="s">
        <v>1009</v>
      </c>
    </row>
    <row r="218" spans="1:10" ht="92.1" customHeight="1">
      <c r="A218" s="48" t="s">
        <v>1010</v>
      </c>
      <c r="B218" s="50">
        <v>46159</v>
      </c>
      <c r="C218" s="48" t="s">
        <v>1011</v>
      </c>
      <c r="D218" s="48">
        <v>40</v>
      </c>
      <c r="E218" s="48" t="s">
        <v>1012</v>
      </c>
      <c r="F218" s="56" t="s">
        <v>1013</v>
      </c>
    </row>
    <row r="219" spans="1:10" ht="205.5" customHeight="1">
      <c r="A219" s="48" t="s">
        <v>1014</v>
      </c>
      <c r="B219" s="50">
        <v>46150</v>
      </c>
      <c r="C219" s="48" t="s">
        <v>1015</v>
      </c>
      <c r="D219" s="48">
        <v>50</v>
      </c>
      <c r="E219" s="48" t="s">
        <v>1016</v>
      </c>
      <c r="F219" s="56"/>
    </row>
    <row r="220" spans="1:10" ht="110.1" customHeight="1">
      <c r="A220" s="48" t="s">
        <v>1017</v>
      </c>
      <c r="B220" s="50">
        <v>46151</v>
      </c>
      <c r="C220" s="48" t="s">
        <v>1018</v>
      </c>
      <c r="D220" s="48">
        <v>50</v>
      </c>
      <c r="E220" s="48" t="s">
        <v>890</v>
      </c>
      <c r="F220" s="56"/>
    </row>
    <row r="221" spans="1:10" ht="61.5" customHeight="1">
      <c r="A221" s="48" t="s">
        <v>1019</v>
      </c>
      <c r="B221" s="212">
        <v>46165</v>
      </c>
      <c r="C221" s="48" t="s">
        <v>1020</v>
      </c>
      <c r="D221" s="48">
        <v>3</v>
      </c>
      <c r="E221" s="48" t="s">
        <v>1021</v>
      </c>
      <c r="F221" s="56"/>
    </row>
    <row r="222" spans="1:10" ht="51.2" customHeight="1">
      <c r="A222" s="48" t="s">
        <v>1022</v>
      </c>
      <c r="B222" s="211">
        <v>46195</v>
      </c>
      <c r="C222" s="48" t="s">
        <v>1023</v>
      </c>
      <c r="D222" s="48">
        <v>20</v>
      </c>
      <c r="E222" s="48" t="s">
        <v>1024</v>
      </c>
      <c r="F222" s="56" t="s">
        <v>1025</v>
      </c>
    </row>
    <row r="223" spans="1:10" ht="66.400000000000006" customHeight="1">
      <c r="A223" s="212">
        <v>46151</v>
      </c>
      <c r="B223" s="212">
        <v>46151</v>
      </c>
      <c r="C223" s="48" t="s">
        <v>1026</v>
      </c>
      <c r="D223" s="48">
        <v>25</v>
      </c>
      <c r="E223" s="48" t="s">
        <v>1024</v>
      </c>
      <c r="F223" s="56" t="s">
        <v>1025</v>
      </c>
    </row>
    <row r="224" spans="1:10" ht="113.65" customHeight="1">
      <c r="A224" s="48" t="s">
        <v>894</v>
      </c>
      <c r="B224" s="48" t="s">
        <v>895</v>
      </c>
      <c r="C224" s="48" t="s">
        <v>1027</v>
      </c>
      <c r="D224" s="48">
        <v>8</v>
      </c>
      <c r="E224" s="48" t="s">
        <v>893</v>
      </c>
      <c r="F224" s="56" t="s">
        <v>1028</v>
      </c>
    </row>
    <row r="225" spans="1:6" ht="70.349999999999994" customHeight="1">
      <c r="A225" s="48" t="s">
        <v>1029</v>
      </c>
      <c r="B225" s="211">
        <v>46142</v>
      </c>
      <c r="C225" s="48" t="s">
        <v>1030</v>
      </c>
      <c r="D225" s="48">
        <v>12</v>
      </c>
      <c r="E225" s="48" t="s">
        <v>1031</v>
      </c>
      <c r="F225" s="56" t="s">
        <v>1032</v>
      </c>
    </row>
    <row r="226" spans="1:6" ht="51.75" customHeight="1">
      <c r="A226" s="48" t="s">
        <v>900</v>
      </c>
      <c r="B226" s="212">
        <v>46149</v>
      </c>
      <c r="C226" s="48" t="s">
        <v>1033</v>
      </c>
      <c r="D226" s="48">
        <v>43</v>
      </c>
      <c r="E226" s="48" t="s">
        <v>899</v>
      </c>
      <c r="F226" s="56" t="s">
        <v>1034</v>
      </c>
    </row>
    <row r="227" spans="1:6" ht="58.35" customHeight="1">
      <c r="A227" s="48" t="s">
        <v>1035</v>
      </c>
      <c r="B227" s="211">
        <v>46175</v>
      </c>
      <c r="C227" s="48" t="s">
        <v>1036</v>
      </c>
      <c r="D227" s="48">
        <v>34</v>
      </c>
      <c r="E227" s="48" t="s">
        <v>899</v>
      </c>
      <c r="F227" s="56" t="s">
        <v>1034</v>
      </c>
    </row>
    <row r="228" spans="1:6" ht="54.4" customHeight="1">
      <c r="A228" s="48" t="s">
        <v>904</v>
      </c>
      <c r="B228" s="50">
        <v>46137</v>
      </c>
      <c r="C228" s="48" t="s">
        <v>905</v>
      </c>
      <c r="D228" s="48">
        <v>75</v>
      </c>
      <c r="E228" s="48" t="s">
        <v>1037</v>
      </c>
      <c r="F228" s="56" t="s">
        <v>1038</v>
      </c>
    </row>
    <row r="229" spans="1:6" ht="45.75" customHeight="1">
      <c r="A229" s="48" t="s">
        <v>1039</v>
      </c>
      <c r="B229" s="213">
        <v>46149</v>
      </c>
      <c r="C229" s="48" t="s">
        <v>1040</v>
      </c>
      <c r="D229" s="48">
        <v>4</v>
      </c>
      <c r="E229" s="48" t="s">
        <v>1041</v>
      </c>
      <c r="F229" s="56"/>
    </row>
    <row r="230" spans="1:6" ht="65.849999999999994" customHeight="1">
      <c r="A230" s="48" t="s">
        <v>349</v>
      </c>
      <c r="B230" s="213">
        <v>46151</v>
      </c>
      <c r="C230" s="48" t="s">
        <v>1042</v>
      </c>
      <c r="D230" s="48">
        <v>9</v>
      </c>
      <c r="E230" s="48" t="s">
        <v>1043</v>
      </c>
      <c r="F230" s="56"/>
    </row>
    <row r="231" spans="1:6" ht="60.95" customHeight="1">
      <c r="A231" s="48" t="s">
        <v>1044</v>
      </c>
      <c r="B231" s="132">
        <v>46195</v>
      </c>
      <c r="C231" s="48" t="s">
        <v>1045</v>
      </c>
      <c r="D231" s="48">
        <v>15</v>
      </c>
      <c r="E231" s="48" t="s">
        <v>1046</v>
      </c>
      <c r="F231" s="56" t="s">
        <v>1047</v>
      </c>
    </row>
    <row r="232" spans="1:6" ht="64.5" customHeight="1">
      <c r="A232" s="48" t="s">
        <v>1048</v>
      </c>
      <c r="B232" s="132">
        <v>46161</v>
      </c>
      <c r="C232" s="48" t="s">
        <v>1049</v>
      </c>
      <c r="D232" s="48">
        <v>40</v>
      </c>
      <c r="E232" s="48" t="s">
        <v>1050</v>
      </c>
      <c r="F232" s="56" t="s">
        <v>1051</v>
      </c>
    </row>
    <row r="233" spans="1:6" ht="54.4" customHeight="1">
      <c r="A233" s="48" t="s">
        <v>1052</v>
      </c>
      <c r="B233" s="132">
        <v>46160</v>
      </c>
      <c r="C233" s="48" t="s">
        <v>1053</v>
      </c>
      <c r="D233" s="48">
        <v>20</v>
      </c>
      <c r="E233" s="48" t="s">
        <v>1050</v>
      </c>
      <c r="F233" s="56" t="s">
        <v>1054</v>
      </c>
    </row>
    <row r="234" spans="1:6" ht="72.95" customHeight="1">
      <c r="A234" s="48" t="s">
        <v>1055</v>
      </c>
      <c r="B234" s="132">
        <v>46150</v>
      </c>
      <c r="C234" s="48" t="s">
        <v>1056</v>
      </c>
      <c r="D234" s="48">
        <v>130</v>
      </c>
      <c r="E234" s="48" t="s">
        <v>1050</v>
      </c>
      <c r="F234" s="56" t="s">
        <v>1057</v>
      </c>
    </row>
    <row r="235" spans="1:6" ht="83.1" customHeight="1">
      <c r="A235" s="48" t="s">
        <v>1058</v>
      </c>
      <c r="B235" s="132">
        <v>46142</v>
      </c>
      <c r="C235" s="48" t="s">
        <v>1059</v>
      </c>
      <c r="D235" s="48">
        <v>130</v>
      </c>
      <c r="E235" s="48" t="s">
        <v>1050</v>
      </c>
      <c r="F235" s="56" t="s">
        <v>1006</v>
      </c>
    </row>
    <row r="236" spans="1:6" ht="88.35" customHeight="1">
      <c r="A236" s="48"/>
      <c r="B236" s="50">
        <v>46195</v>
      </c>
      <c r="C236" s="48" t="s">
        <v>1060</v>
      </c>
      <c r="D236" s="48">
        <v>8</v>
      </c>
      <c r="E236" s="48" t="s">
        <v>1061</v>
      </c>
      <c r="F236" s="56"/>
    </row>
    <row r="237" spans="1:6" ht="114.2" customHeight="1">
      <c r="A237" s="48"/>
      <c r="B237" s="212">
        <v>46151</v>
      </c>
      <c r="C237" s="48" t="s">
        <v>1062</v>
      </c>
      <c r="D237" s="48">
        <v>12</v>
      </c>
      <c r="E237" s="48" t="s">
        <v>1063</v>
      </c>
      <c r="F237" s="56"/>
    </row>
    <row r="238" spans="1:6" ht="93.75" customHeight="1">
      <c r="A238" s="48"/>
      <c r="B238" s="48" t="s">
        <v>1064</v>
      </c>
      <c r="C238" s="48" t="s">
        <v>1065</v>
      </c>
      <c r="D238" s="48">
        <v>10</v>
      </c>
      <c r="E238" s="48" t="s">
        <v>1066</v>
      </c>
      <c r="F238" s="56"/>
    </row>
    <row r="239" spans="1:6" ht="88.5" customHeight="1">
      <c r="A239" s="48"/>
      <c r="B239" s="48" t="s">
        <v>1067</v>
      </c>
      <c r="C239" s="48" t="s">
        <v>1068</v>
      </c>
      <c r="D239" s="48">
        <v>52</v>
      </c>
      <c r="E239" s="48" t="s">
        <v>1069</v>
      </c>
      <c r="F239" s="56"/>
    </row>
    <row r="240" spans="1:6" ht="156.6" customHeight="1">
      <c r="A240" s="208" t="s">
        <v>1070</v>
      </c>
      <c r="B240" s="220">
        <v>46195</v>
      </c>
      <c r="C240" s="208" t="s">
        <v>1071</v>
      </c>
      <c r="D240" s="208">
        <v>26</v>
      </c>
      <c r="E240" s="208" t="s">
        <v>918</v>
      </c>
      <c r="F240" s="218" t="s">
        <v>1072</v>
      </c>
    </row>
    <row r="241" spans="1:10" ht="123.95" customHeight="1">
      <c r="A241" s="208" t="s">
        <v>1073</v>
      </c>
      <c r="B241" s="220">
        <v>46176</v>
      </c>
      <c r="C241" s="208" t="s">
        <v>942</v>
      </c>
      <c r="D241" s="208">
        <v>9</v>
      </c>
      <c r="E241" s="208" t="s">
        <v>918</v>
      </c>
      <c r="F241" s="218" t="s">
        <v>1072</v>
      </c>
    </row>
    <row r="242" spans="1:10" ht="12.75" customHeight="1">
      <c r="A242" s="210"/>
      <c r="B242" s="220"/>
      <c r="C242" s="210"/>
      <c r="D242" s="210"/>
      <c r="E242" s="210"/>
      <c r="F242" s="218"/>
    </row>
    <row r="244" spans="1:10" ht="37.35" customHeight="1">
      <c r="A244" s="1243" t="s">
        <v>468</v>
      </c>
      <c r="B244" s="1243"/>
      <c r="C244" s="1243"/>
      <c r="D244" s="1243"/>
      <c r="E244" s="1243"/>
      <c r="F244" s="40" t="s">
        <v>131</v>
      </c>
      <c r="G244" s="40" t="s">
        <v>132</v>
      </c>
    </row>
    <row r="245" spans="1:10" ht="77.650000000000006" customHeight="1">
      <c r="A245" s="40" t="s">
        <v>133</v>
      </c>
      <c r="B245" s="40" t="s">
        <v>134</v>
      </c>
      <c r="C245" s="40" t="s">
        <v>135</v>
      </c>
      <c r="D245" s="40" t="s">
        <v>136</v>
      </c>
      <c r="E245" s="40" t="s">
        <v>137</v>
      </c>
      <c r="F245" s="72">
        <v>5</v>
      </c>
      <c r="G245" s="72">
        <f>SUM(D246:D250)</f>
        <v>81</v>
      </c>
    </row>
    <row r="246" spans="1:10" ht="132.19999999999999" customHeight="1">
      <c r="A246" s="208" t="s">
        <v>1074</v>
      </c>
      <c r="B246" s="208" t="s">
        <v>1075</v>
      </c>
      <c r="C246" s="208" t="s">
        <v>1076</v>
      </c>
      <c r="D246" s="208">
        <v>50</v>
      </c>
      <c r="E246" s="208" t="s">
        <v>1077</v>
      </c>
    </row>
    <row r="247" spans="1:10" ht="75.2" customHeight="1">
      <c r="A247" s="208" t="s">
        <v>1078</v>
      </c>
      <c r="B247" s="208" t="s">
        <v>1075</v>
      </c>
      <c r="C247" s="208" t="s">
        <v>1079</v>
      </c>
      <c r="D247" s="208">
        <v>11</v>
      </c>
      <c r="E247" s="210" t="s">
        <v>1080</v>
      </c>
    </row>
    <row r="248" spans="1:10" ht="225.95" customHeight="1">
      <c r="A248" s="48" t="s">
        <v>1081</v>
      </c>
      <c r="B248" s="50">
        <v>46126</v>
      </c>
      <c r="C248" s="48" t="s">
        <v>1082</v>
      </c>
      <c r="D248" s="48">
        <v>12</v>
      </c>
      <c r="E248" s="48" t="s">
        <v>1083</v>
      </c>
    </row>
    <row r="249" spans="1:10" ht="60.4" customHeight="1">
      <c r="A249" s="48" t="s">
        <v>1084</v>
      </c>
      <c r="B249" s="48" t="s">
        <v>1085</v>
      </c>
      <c r="C249" s="48" t="s">
        <v>1086</v>
      </c>
      <c r="D249" s="48">
        <v>2</v>
      </c>
      <c r="E249" s="48" t="s">
        <v>1087</v>
      </c>
    </row>
    <row r="250" spans="1:10" ht="62.1" customHeight="1">
      <c r="A250" s="48" t="s">
        <v>1088</v>
      </c>
      <c r="B250" s="48" t="s">
        <v>188</v>
      </c>
      <c r="C250" s="48" t="s">
        <v>1089</v>
      </c>
      <c r="D250" s="48">
        <v>6</v>
      </c>
      <c r="E250" s="48" t="s">
        <v>1090</v>
      </c>
    </row>
    <row r="251" spans="1:10" ht="12.75" customHeight="1">
      <c r="A251" s="48"/>
      <c r="B251" s="48"/>
      <c r="C251" s="48"/>
      <c r="D251" s="48"/>
      <c r="E251" s="48"/>
    </row>
    <row r="252" spans="1:10" ht="12.75" customHeight="1">
      <c r="A252" s="48"/>
      <c r="B252" s="48"/>
      <c r="C252" s="48"/>
      <c r="D252" s="48"/>
      <c r="E252" s="48"/>
    </row>
    <row r="253" spans="1:10" ht="12.75" customHeight="1">
      <c r="A253" s="48"/>
      <c r="B253" s="48"/>
      <c r="C253" s="48"/>
      <c r="D253" s="48"/>
      <c r="E253" s="48"/>
    </row>
    <row r="254" spans="1:10" ht="12.75" customHeight="1">
      <c r="A254" s="48"/>
      <c r="B254" s="48"/>
      <c r="C254" s="48"/>
      <c r="D254" s="48"/>
      <c r="E254" s="48"/>
    </row>
    <row r="256" spans="1:10" ht="102" customHeight="1">
      <c r="A256" s="1243" t="s">
        <v>495</v>
      </c>
      <c r="B256" s="1243"/>
      <c r="C256" s="1243"/>
      <c r="D256" s="1243"/>
      <c r="E256" s="1243"/>
      <c r="F256" s="1243"/>
      <c r="G256" s="40" t="s">
        <v>131</v>
      </c>
      <c r="H256" s="40" t="s">
        <v>132</v>
      </c>
      <c r="I256" s="40" t="s">
        <v>496</v>
      </c>
      <c r="J256" s="40" t="s">
        <v>497</v>
      </c>
    </row>
    <row r="257" spans="1:10" ht="54.75" customHeight="1">
      <c r="A257" s="40" t="s">
        <v>498</v>
      </c>
      <c r="B257" s="40" t="s">
        <v>502</v>
      </c>
      <c r="C257" s="40" t="s">
        <v>135</v>
      </c>
      <c r="D257" s="40" t="s">
        <v>499</v>
      </c>
      <c r="E257" s="40" t="s">
        <v>500</v>
      </c>
      <c r="F257" s="40" t="s">
        <v>132</v>
      </c>
      <c r="G257" s="102"/>
      <c r="H257" s="102"/>
      <c r="I257" s="102"/>
      <c r="J257" s="102"/>
    </row>
    <row r="258" spans="1:10">
      <c r="A258" s="48"/>
      <c r="B258" s="48"/>
      <c r="C258" s="48"/>
      <c r="D258" s="48"/>
      <c r="E258" s="48"/>
      <c r="F258" s="48"/>
    </row>
    <row r="259" spans="1:10">
      <c r="A259" s="48"/>
      <c r="B259" s="48"/>
      <c r="C259" s="48"/>
      <c r="D259" s="48"/>
      <c r="E259" s="48"/>
      <c r="F259" s="48"/>
    </row>
    <row r="260" spans="1:10">
      <c r="A260" s="48"/>
      <c r="B260" s="48"/>
      <c r="C260" s="48"/>
      <c r="D260" s="48"/>
      <c r="E260" s="48"/>
      <c r="F260" s="48"/>
    </row>
    <row r="261" spans="1:10">
      <c r="A261" s="48"/>
      <c r="B261" s="48"/>
      <c r="C261" s="48"/>
      <c r="D261" s="48"/>
      <c r="E261" s="48"/>
      <c r="F261" s="48"/>
    </row>
    <row r="265" spans="1:10" ht="38.85" customHeight="1">
      <c r="A265" s="1243" t="s">
        <v>501</v>
      </c>
      <c r="B265" s="1243"/>
      <c r="C265" s="1243"/>
      <c r="D265" s="1243"/>
      <c r="E265" s="1243"/>
      <c r="F265" s="1242"/>
      <c r="G265" s="1242"/>
      <c r="H265" s="1242"/>
    </row>
    <row r="266" spans="1:10" ht="12.75" customHeight="1">
      <c r="A266" s="2" t="s">
        <v>27</v>
      </c>
      <c r="B266" s="2"/>
      <c r="C266" s="2"/>
      <c r="D266" s="2"/>
      <c r="E266" s="2"/>
    </row>
    <row r="267" spans="1:10" ht="82.9" customHeight="1">
      <c r="A267" s="40" t="s">
        <v>133</v>
      </c>
      <c r="B267" s="40" t="s">
        <v>502</v>
      </c>
      <c r="C267" s="40" t="s">
        <v>135</v>
      </c>
      <c r="D267" s="40" t="s">
        <v>500</v>
      </c>
      <c r="E267" s="40" t="s">
        <v>132</v>
      </c>
      <c r="F267" s="40" t="s">
        <v>131</v>
      </c>
      <c r="G267" s="40" t="s">
        <v>132</v>
      </c>
    </row>
    <row r="268" spans="1:10" ht="12.75" customHeight="1">
      <c r="A268" s="48"/>
      <c r="B268" s="48"/>
      <c r="C268" s="48"/>
      <c r="D268" s="48"/>
      <c r="E268" s="48"/>
      <c r="F268" s="72"/>
      <c r="G268" s="72"/>
    </row>
    <row r="269" spans="1:10" ht="12.75" customHeight="1">
      <c r="A269" s="48"/>
      <c r="B269" s="48"/>
      <c r="C269" s="48"/>
      <c r="D269" s="48"/>
      <c r="E269" s="48"/>
    </row>
    <row r="270" spans="1:10" ht="12.75" customHeight="1">
      <c r="A270" s="48"/>
      <c r="B270" s="48"/>
      <c r="C270" s="48"/>
      <c r="D270" s="48"/>
      <c r="E270" s="48"/>
    </row>
    <row r="271" spans="1:10" ht="12.75" customHeight="1">
      <c r="A271" s="48"/>
      <c r="B271" s="48"/>
      <c r="C271" s="48"/>
      <c r="D271" s="48"/>
      <c r="E271" s="48"/>
    </row>
    <row r="273" spans="1:5" ht="46.35" customHeight="1">
      <c r="A273" s="1243" t="s">
        <v>534</v>
      </c>
      <c r="B273" s="1243"/>
      <c r="C273" s="1243"/>
    </row>
    <row r="274" spans="1:5" ht="71.650000000000006" customHeight="1">
      <c r="A274" s="40" t="s">
        <v>535</v>
      </c>
      <c r="B274" s="40" t="s">
        <v>536</v>
      </c>
      <c r="C274" s="40" t="s">
        <v>537</v>
      </c>
    </row>
    <row r="275" spans="1:5" ht="12.75" customHeight="1">
      <c r="A275" s="67" t="s">
        <v>538</v>
      </c>
      <c r="B275" s="48"/>
      <c r="C275" s="48"/>
    </row>
    <row r="276" spans="1:5" ht="12.75" customHeight="1">
      <c r="A276" s="67" t="s">
        <v>539</v>
      </c>
      <c r="B276" s="48"/>
      <c r="C276" s="48"/>
    </row>
    <row r="277" spans="1:5" ht="12.75" customHeight="1">
      <c r="A277" s="67" t="s">
        <v>540</v>
      </c>
      <c r="B277" s="48"/>
      <c r="C277" s="48"/>
    </row>
    <row r="279" spans="1:5" ht="50.65" customHeight="1">
      <c r="A279" s="1243" t="s">
        <v>541</v>
      </c>
      <c r="B279" s="1243"/>
      <c r="C279" s="1243"/>
      <c r="D279" s="40" t="s">
        <v>542</v>
      </c>
    </row>
    <row r="280" spans="1:5" ht="79.150000000000006" customHeight="1">
      <c r="A280" s="40" t="s">
        <v>543</v>
      </c>
      <c r="B280" s="40" t="s">
        <v>92</v>
      </c>
      <c r="C280" s="40" t="s">
        <v>94</v>
      </c>
      <c r="D280" s="48">
        <v>86</v>
      </c>
    </row>
    <row r="281" spans="1:5" ht="164.25" customHeight="1">
      <c r="A281" s="1261" t="s">
        <v>1091</v>
      </c>
      <c r="B281" s="221">
        <v>46113</v>
      </c>
      <c r="C281" s="208" t="s">
        <v>1092</v>
      </c>
      <c r="D281" s="128"/>
      <c r="E281" s="128"/>
    </row>
    <row r="282" spans="1:5" ht="138" customHeight="1">
      <c r="A282" s="1261"/>
      <c r="B282" s="221">
        <v>46114</v>
      </c>
      <c r="C282" s="208" t="s">
        <v>1093</v>
      </c>
      <c r="D282" s="128"/>
      <c r="E282" s="128"/>
    </row>
    <row r="283" spans="1:5" ht="234" customHeight="1">
      <c r="A283" s="1261"/>
      <c r="B283" s="208" t="s">
        <v>1094</v>
      </c>
      <c r="C283" s="208" t="s">
        <v>1095</v>
      </c>
      <c r="D283" s="128"/>
      <c r="E283" s="128"/>
    </row>
    <row r="284" spans="1:5" ht="180.6" customHeight="1">
      <c r="A284" s="1261"/>
      <c r="B284" s="208" t="s">
        <v>1096</v>
      </c>
      <c r="C284" s="208" t="s">
        <v>1097</v>
      </c>
      <c r="D284" s="128"/>
      <c r="E284" s="128"/>
    </row>
    <row r="285" spans="1:5" ht="168.75" customHeight="1">
      <c r="A285" s="1261"/>
      <c r="B285" s="208" t="s">
        <v>1098</v>
      </c>
      <c r="C285" s="208" t="s">
        <v>1099</v>
      </c>
      <c r="D285" s="128"/>
      <c r="E285" s="128"/>
    </row>
    <row r="286" spans="1:5" ht="132.94999999999999" customHeight="1">
      <c r="A286" s="1261"/>
      <c r="B286" s="208" t="s">
        <v>1100</v>
      </c>
      <c r="C286" s="208" t="s">
        <v>1101</v>
      </c>
      <c r="D286" s="128"/>
      <c r="E286" s="128"/>
    </row>
    <row r="287" spans="1:5" ht="159.4" customHeight="1">
      <c r="A287" s="1261"/>
      <c r="B287" s="221">
        <v>46129</v>
      </c>
      <c r="C287" s="208" t="s">
        <v>1102</v>
      </c>
      <c r="D287" s="128"/>
      <c r="E287" s="128"/>
    </row>
    <row r="288" spans="1:5" ht="97.9" customHeight="1">
      <c r="A288" s="1261"/>
      <c r="B288" s="208" t="s">
        <v>1103</v>
      </c>
      <c r="C288" s="208" t="s">
        <v>1104</v>
      </c>
      <c r="D288" s="128"/>
      <c r="E288" s="128"/>
    </row>
    <row r="289" spans="1:5" ht="180.6" customHeight="1">
      <c r="A289" s="1261"/>
      <c r="B289" s="208" t="s">
        <v>1103</v>
      </c>
      <c r="C289" s="208" t="s">
        <v>1105</v>
      </c>
      <c r="D289" s="128"/>
      <c r="E289" s="128"/>
    </row>
    <row r="290" spans="1:5" ht="237.4" customHeight="1">
      <c r="A290" s="1261"/>
      <c r="B290" s="221">
        <v>46135</v>
      </c>
      <c r="C290" s="208" t="s">
        <v>1106</v>
      </c>
      <c r="D290" s="128"/>
      <c r="E290" s="128"/>
    </row>
    <row r="291" spans="1:5" ht="206.45" customHeight="1">
      <c r="A291" s="1261"/>
      <c r="B291" s="221">
        <v>46140</v>
      </c>
      <c r="C291" s="208" t="s">
        <v>1107</v>
      </c>
      <c r="D291" s="128"/>
      <c r="E291" s="128"/>
    </row>
    <row r="292" spans="1:5" ht="194.85" customHeight="1">
      <c r="A292" s="1261"/>
      <c r="B292" s="208" t="s">
        <v>1108</v>
      </c>
      <c r="C292" s="208" t="s">
        <v>1109</v>
      </c>
      <c r="D292" s="128"/>
      <c r="E292" s="128"/>
    </row>
    <row r="293" spans="1:5" ht="361.7" customHeight="1">
      <c r="A293" s="1261"/>
      <c r="B293" s="219">
        <v>46153</v>
      </c>
      <c r="C293" s="208" t="s">
        <v>1110</v>
      </c>
      <c r="D293" s="128"/>
      <c r="E293" s="128"/>
    </row>
    <row r="294" spans="1:5" ht="123.2" customHeight="1">
      <c r="A294" s="1261"/>
      <c r="B294" s="219">
        <v>46155</v>
      </c>
      <c r="C294" s="208" t="s">
        <v>1111</v>
      </c>
      <c r="D294" s="128"/>
      <c r="E294" s="128"/>
    </row>
    <row r="295" spans="1:5" ht="161.44999999999999" customHeight="1">
      <c r="A295" s="1261"/>
      <c r="B295" s="219">
        <v>46160</v>
      </c>
      <c r="C295" s="208" t="s">
        <v>1112</v>
      </c>
      <c r="D295" s="128"/>
      <c r="E295" s="128"/>
    </row>
    <row r="296" spans="1:5" ht="110.1" customHeight="1">
      <c r="A296" s="1261"/>
      <c r="B296" s="219">
        <v>46161</v>
      </c>
      <c r="C296" s="208" t="s">
        <v>1113</v>
      </c>
      <c r="D296" s="128"/>
      <c r="E296" s="128"/>
    </row>
    <row r="297" spans="1:5" ht="189.2" customHeight="1">
      <c r="A297" s="1261"/>
      <c r="B297" s="219">
        <v>46162</v>
      </c>
      <c r="C297" s="208" t="s">
        <v>1114</v>
      </c>
      <c r="D297" s="128"/>
      <c r="E297" s="128"/>
    </row>
    <row r="298" spans="1:5" ht="145.5" customHeight="1">
      <c r="A298" s="1261"/>
      <c r="B298" s="208" t="s">
        <v>1115</v>
      </c>
      <c r="C298" s="208" t="s">
        <v>1116</v>
      </c>
      <c r="D298" s="128"/>
      <c r="E298" s="128"/>
    </row>
    <row r="299" spans="1:5" ht="152.85" customHeight="1">
      <c r="A299" s="1261"/>
      <c r="B299" s="219">
        <v>46169</v>
      </c>
      <c r="C299" s="208" t="s">
        <v>1117</v>
      </c>
      <c r="D299" s="128"/>
      <c r="E299" s="128"/>
    </row>
    <row r="300" spans="1:5" ht="151.35" customHeight="1">
      <c r="A300" s="1261"/>
      <c r="B300" s="219">
        <v>46171</v>
      </c>
      <c r="C300" s="208" t="s">
        <v>1118</v>
      </c>
      <c r="D300" s="128"/>
      <c r="E300" s="128"/>
    </row>
    <row r="301" spans="1:5" ht="120.95" customHeight="1">
      <c r="A301" s="1261"/>
      <c r="B301" s="208" t="s">
        <v>1119</v>
      </c>
      <c r="C301" s="208" t="s">
        <v>1120</v>
      </c>
      <c r="D301" s="128"/>
      <c r="E301" s="128"/>
    </row>
    <row r="302" spans="1:5" ht="235.7" customHeight="1">
      <c r="A302" s="1261"/>
      <c r="B302" s="208" t="s">
        <v>1121</v>
      </c>
      <c r="C302" s="208" t="s">
        <v>1122</v>
      </c>
      <c r="D302" s="128"/>
      <c r="E302" s="128"/>
    </row>
    <row r="303" spans="1:5" ht="402.6" customHeight="1">
      <c r="A303" s="1261"/>
      <c r="B303" s="221">
        <v>46187</v>
      </c>
      <c r="C303" s="208" t="s">
        <v>1123</v>
      </c>
      <c r="D303" s="128"/>
      <c r="E303" s="128"/>
    </row>
    <row r="304" spans="1:5" ht="115.5" customHeight="1">
      <c r="A304" s="1261"/>
      <c r="B304" s="208" t="s">
        <v>1124</v>
      </c>
      <c r="C304" s="208" t="s">
        <v>1125</v>
      </c>
      <c r="D304" s="48"/>
      <c r="E304" s="48"/>
    </row>
    <row r="305" spans="1:5" ht="65.25" customHeight="1">
      <c r="A305" s="48" t="s">
        <v>1126</v>
      </c>
      <c r="B305" s="50">
        <v>46136</v>
      </c>
      <c r="C305" s="131" t="s">
        <v>1127</v>
      </c>
      <c r="D305" s="48"/>
      <c r="E305" s="48"/>
    </row>
    <row r="306" spans="1:5" ht="58.35" customHeight="1">
      <c r="A306" s="48" t="s">
        <v>1128</v>
      </c>
      <c r="B306" s="50">
        <v>46148</v>
      </c>
      <c r="C306" s="131" t="s">
        <v>1129</v>
      </c>
      <c r="D306" s="48"/>
      <c r="E306" s="48"/>
    </row>
    <row r="307" spans="1:5" ht="57.75" customHeight="1">
      <c r="A307" s="48" t="s">
        <v>1130</v>
      </c>
      <c r="B307" s="50">
        <v>46150</v>
      </c>
      <c r="C307" s="131" t="s">
        <v>1131</v>
      </c>
      <c r="D307" s="48"/>
      <c r="E307" s="48"/>
    </row>
    <row r="308" spans="1:5" ht="65.849999999999994" customHeight="1">
      <c r="A308" s="48" t="s">
        <v>1132</v>
      </c>
      <c r="B308" s="50">
        <v>46151</v>
      </c>
      <c r="C308" s="131" t="s">
        <v>1133</v>
      </c>
      <c r="D308" s="48"/>
      <c r="E308" s="48"/>
    </row>
    <row r="309" spans="1:5" ht="59.85" customHeight="1">
      <c r="A309" s="48" t="s">
        <v>1134</v>
      </c>
      <c r="B309" s="50">
        <v>46167</v>
      </c>
      <c r="C309" s="131" t="s">
        <v>1135</v>
      </c>
      <c r="D309" s="48"/>
      <c r="E309" s="48"/>
    </row>
    <row r="310" spans="1:5" ht="38.1" customHeight="1">
      <c r="A310" s="131" t="s">
        <v>1136</v>
      </c>
      <c r="B310" s="211">
        <v>46195</v>
      </c>
      <c r="C310" s="48" t="s">
        <v>1137</v>
      </c>
      <c r="D310" s="48"/>
      <c r="E310" s="48"/>
    </row>
    <row r="311" spans="1:5" ht="38.1" customHeight="1">
      <c r="A311" s="131" t="s">
        <v>1138</v>
      </c>
      <c r="B311" s="212">
        <v>46167</v>
      </c>
      <c r="C311" s="48" t="s">
        <v>1139</v>
      </c>
      <c r="D311" s="48"/>
      <c r="E311" s="48"/>
    </row>
    <row r="312" spans="1:5" ht="29.25" customHeight="1">
      <c r="A312" s="131" t="s">
        <v>1140</v>
      </c>
      <c r="B312" s="212">
        <v>46150</v>
      </c>
      <c r="C312" s="48"/>
      <c r="D312" s="48"/>
      <c r="E312" s="48"/>
    </row>
    <row r="313" spans="1:5" ht="36.6" customHeight="1">
      <c r="A313" s="131" t="s">
        <v>1141</v>
      </c>
      <c r="B313" s="212">
        <v>46151</v>
      </c>
      <c r="C313" s="48"/>
      <c r="D313" s="48"/>
      <c r="E313" s="48"/>
    </row>
    <row r="314" spans="1:5" ht="35.85" customHeight="1">
      <c r="A314" s="131" t="s">
        <v>1142</v>
      </c>
      <c r="B314" s="211">
        <v>46113</v>
      </c>
      <c r="C314" s="48" t="s">
        <v>1143</v>
      </c>
      <c r="D314" s="48"/>
      <c r="E314" s="48"/>
    </row>
    <row r="315" spans="1:5" ht="114.2" customHeight="1">
      <c r="A315" s="131" t="s">
        <v>1142</v>
      </c>
      <c r="B315" s="211">
        <v>46119</v>
      </c>
      <c r="C315" s="48" t="s">
        <v>1144</v>
      </c>
      <c r="D315" s="48"/>
      <c r="E315" s="48"/>
    </row>
    <row r="316" spans="1:5" ht="69.75" customHeight="1">
      <c r="A316" s="131" t="s">
        <v>1142</v>
      </c>
      <c r="B316" s="211">
        <v>46122</v>
      </c>
      <c r="C316" s="48" t="s">
        <v>1145</v>
      </c>
      <c r="D316" s="48"/>
      <c r="E316" s="48"/>
    </row>
    <row r="317" spans="1:5" ht="93.2" customHeight="1">
      <c r="A317" s="131" t="s">
        <v>1142</v>
      </c>
      <c r="B317" s="211">
        <v>46127</v>
      </c>
      <c r="C317" s="48" t="s">
        <v>1146</v>
      </c>
      <c r="D317" s="48"/>
      <c r="E317" s="48"/>
    </row>
    <row r="318" spans="1:5" ht="70.7" customHeight="1">
      <c r="A318" s="131" t="s">
        <v>1142</v>
      </c>
      <c r="B318" s="211">
        <v>46129</v>
      </c>
      <c r="C318" s="48" t="s">
        <v>1147</v>
      </c>
      <c r="D318" s="48"/>
      <c r="E318" s="48"/>
    </row>
    <row r="319" spans="1:5" ht="48.95" customHeight="1">
      <c r="A319" s="131" t="s">
        <v>1142</v>
      </c>
      <c r="B319" s="211">
        <v>46132</v>
      </c>
      <c r="C319" s="48" t="s">
        <v>1148</v>
      </c>
      <c r="D319" s="48"/>
      <c r="E319" s="48"/>
    </row>
    <row r="320" spans="1:5" ht="48.95" customHeight="1">
      <c r="A320" s="131" t="s">
        <v>1142</v>
      </c>
      <c r="B320" s="211">
        <v>46142</v>
      </c>
      <c r="C320" s="48" t="s">
        <v>1149</v>
      </c>
      <c r="D320" s="48"/>
      <c r="E320" s="48"/>
    </row>
    <row r="321" spans="1:5" ht="61.5" customHeight="1">
      <c r="A321" s="131" t="s">
        <v>1142</v>
      </c>
      <c r="B321" s="212">
        <v>46149</v>
      </c>
      <c r="C321" s="48" t="s">
        <v>1150</v>
      </c>
      <c r="D321" s="48"/>
      <c r="E321" s="48"/>
    </row>
    <row r="322" spans="1:5" ht="49.5" customHeight="1">
      <c r="A322" s="131" t="s">
        <v>1142</v>
      </c>
      <c r="B322" s="212">
        <v>46164</v>
      </c>
      <c r="C322" s="48" t="s">
        <v>1151</v>
      </c>
      <c r="D322" s="48"/>
      <c r="E322" s="48"/>
    </row>
    <row r="323" spans="1:5" ht="72.95" customHeight="1">
      <c r="A323" s="131" t="s">
        <v>1142</v>
      </c>
      <c r="B323" s="211">
        <v>46174</v>
      </c>
      <c r="C323" s="48" t="s">
        <v>1152</v>
      </c>
      <c r="D323" s="48"/>
      <c r="E323" s="48"/>
    </row>
    <row r="324" spans="1:5" ht="57.75" customHeight="1">
      <c r="A324" s="131" t="s">
        <v>1142</v>
      </c>
      <c r="B324" s="211">
        <v>46175</v>
      </c>
      <c r="C324" s="48" t="s">
        <v>1036</v>
      </c>
      <c r="D324" s="48"/>
      <c r="E324" s="48"/>
    </row>
    <row r="325" spans="1:5" ht="37.5" customHeight="1">
      <c r="A325" s="131" t="s">
        <v>1153</v>
      </c>
      <c r="B325" s="213">
        <v>46162</v>
      </c>
      <c r="C325" s="48" t="s">
        <v>910</v>
      </c>
      <c r="D325" s="48"/>
      <c r="E325" s="48"/>
    </row>
    <row r="326" spans="1:5" ht="30.4" customHeight="1">
      <c r="A326" s="131" t="s">
        <v>1154</v>
      </c>
      <c r="B326" s="213">
        <v>46164</v>
      </c>
      <c r="C326" s="48" t="s">
        <v>1155</v>
      </c>
      <c r="D326" s="48"/>
      <c r="E326" s="48"/>
    </row>
    <row r="327" spans="1:5" ht="43.5" customHeight="1">
      <c r="A327" s="131" t="s">
        <v>1156</v>
      </c>
      <c r="B327" s="213">
        <v>46151</v>
      </c>
      <c r="C327" s="48" t="s">
        <v>1042</v>
      </c>
      <c r="D327" s="48"/>
      <c r="E327" s="48"/>
    </row>
    <row r="328" spans="1:5" ht="47.25" customHeight="1">
      <c r="A328" s="131" t="s">
        <v>1157</v>
      </c>
      <c r="B328" s="213">
        <v>46149</v>
      </c>
      <c r="C328" s="48" t="s">
        <v>1158</v>
      </c>
      <c r="D328" s="48"/>
      <c r="E328" s="48"/>
    </row>
    <row r="329" spans="1:5" ht="41.25" customHeight="1">
      <c r="A329" s="131" t="s">
        <v>1159</v>
      </c>
      <c r="B329" s="213">
        <v>46150</v>
      </c>
      <c r="C329" s="48" t="s">
        <v>1160</v>
      </c>
      <c r="D329" s="48"/>
      <c r="E329" s="48"/>
    </row>
    <row r="330" spans="1:5" ht="38.1" customHeight="1">
      <c r="A330" s="131" t="s">
        <v>1161</v>
      </c>
      <c r="B330" s="213">
        <v>46138</v>
      </c>
      <c r="C330" s="48" t="s">
        <v>1162</v>
      </c>
      <c r="D330" s="48"/>
      <c r="E330" s="48"/>
    </row>
    <row r="331" spans="1:5" ht="68.099999999999994" customHeight="1">
      <c r="A331" s="131" t="s">
        <v>1163</v>
      </c>
      <c r="B331" s="132">
        <v>46195</v>
      </c>
      <c r="C331" s="48" t="s">
        <v>1164</v>
      </c>
      <c r="D331" s="48"/>
      <c r="E331" s="48"/>
    </row>
    <row r="332" spans="1:5" ht="108.2" customHeight="1">
      <c r="A332" s="131"/>
      <c r="B332" s="132">
        <v>46198</v>
      </c>
      <c r="C332" s="48" t="s">
        <v>1165</v>
      </c>
      <c r="D332" s="48"/>
      <c r="E332" s="48"/>
    </row>
    <row r="333" spans="1:5" ht="58.35" customHeight="1">
      <c r="A333" s="131"/>
      <c r="B333" s="132">
        <v>46151</v>
      </c>
      <c r="C333" s="48" t="s">
        <v>1056</v>
      </c>
      <c r="D333" s="48"/>
      <c r="E333" s="48"/>
    </row>
    <row r="334" spans="1:5" ht="50.1" customHeight="1">
      <c r="A334" s="131"/>
      <c r="B334" s="132">
        <v>46151</v>
      </c>
      <c r="C334" s="48" t="s">
        <v>914</v>
      </c>
      <c r="D334" s="48"/>
      <c r="E334" s="48"/>
    </row>
    <row r="335" spans="1:5" ht="83.85" customHeight="1">
      <c r="A335" s="131"/>
      <c r="B335" s="132">
        <v>46143</v>
      </c>
      <c r="C335" s="48" t="s">
        <v>1166</v>
      </c>
      <c r="D335" s="48"/>
      <c r="E335" s="48"/>
    </row>
    <row r="336" spans="1:5" ht="102" customHeight="1">
      <c r="A336" s="131"/>
      <c r="B336" s="132">
        <v>46129</v>
      </c>
      <c r="C336" s="48" t="s">
        <v>1167</v>
      </c>
      <c r="D336" s="48"/>
      <c r="E336" s="48"/>
    </row>
    <row r="337" spans="1:5" ht="12.75" customHeight="1">
      <c r="A337" s="210" t="s">
        <v>1168</v>
      </c>
      <c r="B337" s="220">
        <v>46126</v>
      </c>
      <c r="C337" s="208" t="s">
        <v>1169</v>
      </c>
      <c r="D337" s="48"/>
      <c r="E337" s="48"/>
    </row>
    <row r="338" spans="1:5" ht="12.75" customHeight="1">
      <c r="A338" s="210" t="s">
        <v>665</v>
      </c>
      <c r="B338" s="220">
        <v>46127</v>
      </c>
      <c r="C338" s="208" t="s">
        <v>1170</v>
      </c>
      <c r="D338" s="48"/>
      <c r="E338" s="48"/>
    </row>
    <row r="339" spans="1:5" ht="12.75" customHeight="1">
      <c r="A339" s="210" t="s">
        <v>665</v>
      </c>
      <c r="B339" s="220">
        <v>46129</v>
      </c>
      <c r="C339" s="208" t="s">
        <v>1171</v>
      </c>
      <c r="D339" s="48"/>
      <c r="E339" s="48"/>
    </row>
    <row r="340" spans="1:5" ht="12.6" customHeight="1">
      <c r="A340" s="210" t="s">
        <v>665</v>
      </c>
      <c r="B340" s="220">
        <v>46141</v>
      </c>
      <c r="C340" s="208" t="s">
        <v>935</v>
      </c>
      <c r="D340" s="48"/>
      <c r="E340" s="48"/>
    </row>
    <row r="341" spans="1:5" ht="20.100000000000001" customHeight="1">
      <c r="A341" s="210" t="s">
        <v>665</v>
      </c>
      <c r="B341" s="220">
        <v>46139</v>
      </c>
      <c r="C341" s="208" t="s">
        <v>1172</v>
      </c>
      <c r="D341" s="48"/>
      <c r="E341" s="48"/>
    </row>
    <row r="342" spans="1:5" ht="34.15" customHeight="1">
      <c r="A342" s="210" t="s">
        <v>665</v>
      </c>
      <c r="B342" s="220">
        <v>46154</v>
      </c>
      <c r="C342" s="208" t="s">
        <v>1173</v>
      </c>
      <c r="D342" s="48"/>
      <c r="E342" s="48"/>
    </row>
    <row r="343" spans="1:5" ht="12.75" customHeight="1">
      <c r="A343" s="210" t="s">
        <v>665</v>
      </c>
      <c r="B343" s="220">
        <v>46147</v>
      </c>
      <c r="C343" s="208" t="s">
        <v>1174</v>
      </c>
      <c r="D343" s="48"/>
      <c r="E343" s="48"/>
    </row>
    <row r="344" spans="1:5" ht="10.7" customHeight="1">
      <c r="A344" s="210" t="s">
        <v>665</v>
      </c>
      <c r="B344" s="220">
        <v>46168</v>
      </c>
      <c r="C344" s="208" t="s">
        <v>1175</v>
      </c>
      <c r="D344" s="48"/>
      <c r="E344" s="48"/>
    </row>
    <row r="345" spans="1:5" ht="34.700000000000003" customHeight="1">
      <c r="A345" s="210" t="s">
        <v>665</v>
      </c>
      <c r="B345" s="220">
        <v>46163</v>
      </c>
      <c r="C345" s="208" t="s">
        <v>1176</v>
      </c>
      <c r="D345" s="48"/>
      <c r="E345" s="48"/>
    </row>
    <row r="346" spans="1:5" ht="20.100000000000001" customHeight="1">
      <c r="A346" s="210" t="s">
        <v>665</v>
      </c>
      <c r="B346" s="220">
        <v>46169</v>
      </c>
      <c r="C346" s="208" t="s">
        <v>1177</v>
      </c>
      <c r="D346" s="48"/>
      <c r="E346" s="48"/>
    </row>
    <row r="347" spans="1:5" ht="12.75" customHeight="1">
      <c r="A347" s="210" t="s">
        <v>665</v>
      </c>
      <c r="B347" s="220">
        <v>46177</v>
      </c>
      <c r="C347" s="208" t="s">
        <v>941</v>
      </c>
      <c r="D347" s="48"/>
      <c r="E347" s="48"/>
    </row>
    <row r="348" spans="1:5" ht="36.950000000000003" customHeight="1">
      <c r="A348" s="131" t="s">
        <v>1178</v>
      </c>
      <c r="B348" s="211">
        <v>46128</v>
      </c>
      <c r="C348" s="48" t="s">
        <v>1179</v>
      </c>
      <c r="D348" s="48"/>
      <c r="E348" s="48"/>
    </row>
    <row r="349" spans="1:5" ht="27.6" customHeight="1">
      <c r="A349" s="131"/>
      <c r="B349" s="211">
        <v>46138</v>
      </c>
      <c r="C349" s="48" t="s">
        <v>1180</v>
      </c>
      <c r="D349" s="48"/>
      <c r="E349" s="48"/>
    </row>
    <row r="350" spans="1:5" ht="42.6" customHeight="1">
      <c r="A350" s="131"/>
      <c r="B350" s="212">
        <v>46143</v>
      </c>
      <c r="C350" s="48" t="s">
        <v>1181</v>
      </c>
      <c r="D350" s="48"/>
      <c r="E350" s="48"/>
    </row>
    <row r="351" spans="1:5" ht="68.099999999999994" customHeight="1">
      <c r="A351" s="131"/>
      <c r="B351" s="212">
        <v>46171</v>
      </c>
      <c r="C351" s="48" t="s">
        <v>1182</v>
      </c>
      <c r="D351" s="48"/>
      <c r="E351" s="48"/>
    </row>
    <row r="352" spans="1:5" ht="31.35" customHeight="1">
      <c r="A352" s="131"/>
      <c r="B352" s="211">
        <v>46187</v>
      </c>
      <c r="C352" s="48" t="s">
        <v>1183</v>
      </c>
      <c r="D352" s="48"/>
      <c r="E352" s="48"/>
    </row>
    <row r="353" spans="1:5" ht="28.5" customHeight="1">
      <c r="A353" s="131"/>
      <c r="B353" s="211">
        <v>46200</v>
      </c>
      <c r="C353" s="48" t="s">
        <v>1184</v>
      </c>
      <c r="D353" s="48"/>
      <c r="E353" s="48"/>
    </row>
    <row r="354" spans="1:5" ht="28.5" customHeight="1">
      <c r="A354" s="131" t="s">
        <v>1185</v>
      </c>
      <c r="B354" s="212" t="s">
        <v>1186</v>
      </c>
      <c r="C354" s="48" t="s">
        <v>1187</v>
      </c>
      <c r="D354" s="48"/>
      <c r="E354" s="48"/>
    </row>
    <row r="355" spans="1:5" ht="36" customHeight="1">
      <c r="A355" s="131"/>
      <c r="B355" s="212" t="s">
        <v>1188</v>
      </c>
      <c r="C355" s="48" t="s">
        <v>1189</v>
      </c>
      <c r="D355" s="48"/>
      <c r="E355" s="48"/>
    </row>
    <row r="356" spans="1:5" ht="32.25" customHeight="1">
      <c r="A356" s="131"/>
      <c r="B356" s="212" t="s">
        <v>1190</v>
      </c>
      <c r="C356" s="48" t="s">
        <v>1191</v>
      </c>
      <c r="D356" s="48"/>
      <c r="E356" s="48"/>
    </row>
    <row r="357" spans="1:5" ht="33.200000000000003" customHeight="1">
      <c r="A357" s="131"/>
      <c r="B357" s="212" t="s">
        <v>1192</v>
      </c>
      <c r="C357" s="48" t="s">
        <v>1193</v>
      </c>
      <c r="D357" s="48"/>
      <c r="E357" s="48"/>
    </row>
    <row r="358" spans="1:5" ht="22.9" customHeight="1">
      <c r="A358" s="131"/>
      <c r="B358" s="212" t="s">
        <v>1194</v>
      </c>
      <c r="C358" s="48" t="s">
        <v>1195</v>
      </c>
      <c r="D358" s="48"/>
      <c r="E358" s="48"/>
    </row>
    <row r="359" spans="1:5" ht="25.7" customHeight="1">
      <c r="A359" s="131"/>
      <c r="B359" s="212" t="s">
        <v>1196</v>
      </c>
      <c r="C359" s="48" t="s">
        <v>1197</v>
      </c>
      <c r="D359" s="48"/>
      <c r="E359" s="48"/>
    </row>
    <row r="360" spans="1:5" ht="26.65" customHeight="1">
      <c r="A360" s="131"/>
      <c r="B360" s="212" t="s">
        <v>1198</v>
      </c>
      <c r="C360" s="48" t="s">
        <v>1199</v>
      </c>
      <c r="D360" s="48"/>
      <c r="E360" s="48"/>
    </row>
    <row r="361" spans="1:5" ht="24.75" customHeight="1">
      <c r="A361" s="131"/>
      <c r="B361" s="212" t="s">
        <v>1200</v>
      </c>
      <c r="C361" s="48" t="s">
        <v>1201</v>
      </c>
      <c r="D361" s="48"/>
      <c r="E361" s="48"/>
    </row>
    <row r="362" spans="1:5" ht="27.6" customHeight="1">
      <c r="A362" s="131"/>
      <c r="B362" s="212" t="s">
        <v>1202</v>
      </c>
      <c r="C362" s="48" t="s">
        <v>1203</v>
      </c>
      <c r="D362" s="48"/>
      <c r="E362" s="48"/>
    </row>
    <row r="363" spans="1:5" ht="27.6" customHeight="1">
      <c r="A363" s="131"/>
      <c r="B363" s="212" t="s">
        <v>1204</v>
      </c>
      <c r="C363" s="48" t="s">
        <v>1205</v>
      </c>
      <c r="D363" s="48"/>
      <c r="E363" s="48"/>
    </row>
    <row r="364" spans="1:5" ht="27.6" customHeight="1">
      <c r="A364" s="131"/>
      <c r="B364" s="212" t="s">
        <v>1206</v>
      </c>
      <c r="C364" s="48" t="s">
        <v>1207</v>
      </c>
      <c r="D364" s="48"/>
      <c r="E364" s="48"/>
    </row>
    <row r="365" spans="1:5" ht="21" customHeight="1">
      <c r="A365" s="131"/>
      <c r="B365" s="212" t="s">
        <v>1208</v>
      </c>
      <c r="C365" s="48" t="s">
        <v>1209</v>
      </c>
      <c r="D365" s="48"/>
      <c r="E365" s="48"/>
    </row>
    <row r="366" spans="1:5" ht="21.95" customHeight="1">
      <c r="A366" s="222"/>
      <c r="B366" s="212" t="s">
        <v>1210</v>
      </c>
      <c r="C366" s="48" t="s">
        <v>1211</v>
      </c>
      <c r="D366" s="48"/>
      <c r="E366" s="48"/>
    </row>
    <row r="367" spans="1:5" ht="38.85" customHeight="1">
      <c r="A367" s="1246" t="s">
        <v>1212</v>
      </c>
      <c r="B367" s="1246"/>
      <c r="C367" s="1246"/>
    </row>
    <row r="368" spans="1:5">
      <c r="A368" s="223" t="s">
        <v>1213</v>
      </c>
      <c r="B368" s="223" t="s">
        <v>1214</v>
      </c>
      <c r="C368" s="223" t="s">
        <v>1215</v>
      </c>
    </row>
    <row r="369" spans="1:7">
      <c r="A369" s="136"/>
      <c r="B369" s="136"/>
      <c r="C369" s="136"/>
    </row>
    <row r="370" spans="1:7">
      <c r="A370" s="136"/>
      <c r="B370" s="136"/>
      <c r="C370" s="136"/>
    </row>
    <row r="371" spans="1:7">
      <c r="A371" s="136"/>
      <c r="B371" s="136"/>
      <c r="C371" s="136"/>
    </row>
    <row r="372" spans="1:7" ht="12.75" customHeight="1">
      <c r="A372" s="1243" t="s">
        <v>1216</v>
      </c>
      <c r="B372" s="1243"/>
      <c r="C372" s="1243"/>
      <c r="D372" s="1243"/>
      <c r="E372" s="1243"/>
    </row>
    <row r="373" spans="1:7" ht="25.5">
      <c r="A373" s="40" t="s">
        <v>1217</v>
      </c>
      <c r="B373" s="40" t="s">
        <v>1218</v>
      </c>
      <c r="C373" s="40" t="s">
        <v>1219</v>
      </c>
      <c r="D373" s="40" t="s">
        <v>1220</v>
      </c>
      <c r="E373" s="40" t="s">
        <v>1221</v>
      </c>
    </row>
    <row r="374" spans="1:7" ht="231.75" customHeight="1">
      <c r="A374" s="48" t="s">
        <v>1222</v>
      </c>
      <c r="B374" s="48" t="s">
        <v>1223</v>
      </c>
      <c r="C374" s="48">
        <v>1</v>
      </c>
      <c r="D374" s="224" t="s">
        <v>1224</v>
      </c>
      <c r="E374" s="48"/>
    </row>
    <row r="375" spans="1:7">
      <c r="A375" s="48"/>
      <c r="B375" s="48"/>
      <c r="C375" s="48"/>
      <c r="D375" s="128"/>
      <c r="E375" s="48"/>
    </row>
    <row r="376" spans="1:7">
      <c r="A376" s="136"/>
      <c r="B376" s="136"/>
      <c r="C376" s="136"/>
      <c r="D376" s="123"/>
    </row>
    <row r="377" spans="1:7" ht="49.9" customHeight="1">
      <c r="A377" s="1248" t="s">
        <v>695</v>
      </c>
      <c r="B377" s="1248"/>
      <c r="C377" s="1248"/>
      <c r="D377" s="1248"/>
      <c r="E377" s="1248"/>
      <c r="F377" s="146" t="s">
        <v>131</v>
      </c>
      <c r="G377" s="146" t="s">
        <v>132</v>
      </c>
    </row>
    <row r="378" spans="1:7" ht="61.9" customHeight="1">
      <c r="A378" s="146" t="s">
        <v>133</v>
      </c>
      <c r="B378" s="146" t="s">
        <v>134</v>
      </c>
      <c r="C378" s="146" t="s">
        <v>135</v>
      </c>
      <c r="D378" s="146" t="s">
        <v>136</v>
      </c>
      <c r="E378" s="146" t="s">
        <v>137</v>
      </c>
      <c r="F378" s="48">
        <v>27</v>
      </c>
      <c r="G378" s="48">
        <f>SUM(D379:D405)</f>
        <v>7086</v>
      </c>
    </row>
    <row r="379" spans="1:7" ht="242.1" customHeight="1">
      <c r="A379" s="208" t="s">
        <v>1225</v>
      </c>
      <c r="B379" s="209">
        <v>46138</v>
      </c>
      <c r="C379" s="208" t="s">
        <v>946</v>
      </c>
      <c r="D379" s="210">
        <v>300</v>
      </c>
      <c r="E379" s="210" t="s">
        <v>881</v>
      </c>
    </row>
    <row r="380" spans="1:7" ht="131.25" customHeight="1">
      <c r="A380" s="208" t="s">
        <v>1226</v>
      </c>
      <c r="B380" s="210" t="s">
        <v>1227</v>
      </c>
      <c r="C380" s="208" t="s">
        <v>1228</v>
      </c>
      <c r="D380" s="210">
        <v>300</v>
      </c>
      <c r="E380" s="72"/>
    </row>
    <row r="381" spans="1:7" ht="72.95" customHeight="1">
      <c r="A381" s="208" t="s">
        <v>1229</v>
      </c>
      <c r="B381" s="225">
        <v>46171</v>
      </c>
      <c r="C381" s="208" t="s">
        <v>1230</v>
      </c>
      <c r="D381" s="210">
        <v>15</v>
      </c>
      <c r="E381" s="72"/>
    </row>
    <row r="382" spans="1:7" ht="66.400000000000006" customHeight="1">
      <c r="A382" s="208" t="s">
        <v>1231</v>
      </c>
      <c r="B382" s="209">
        <v>46175</v>
      </c>
      <c r="C382" s="208" t="s">
        <v>1232</v>
      </c>
      <c r="D382" s="210">
        <v>15</v>
      </c>
      <c r="E382" s="72"/>
    </row>
    <row r="383" spans="1:7" ht="54.4" customHeight="1">
      <c r="A383" s="208" t="s">
        <v>1233</v>
      </c>
      <c r="B383" s="209">
        <v>46181</v>
      </c>
      <c r="C383" s="208" t="s">
        <v>1234</v>
      </c>
      <c r="D383" s="210">
        <v>30</v>
      </c>
      <c r="E383" s="72"/>
    </row>
    <row r="384" spans="1:7" ht="147.19999999999999" customHeight="1">
      <c r="A384" s="208" t="s">
        <v>1235</v>
      </c>
      <c r="B384" s="210" t="s">
        <v>1236</v>
      </c>
      <c r="C384" s="208" t="s">
        <v>1237</v>
      </c>
      <c r="D384" s="210">
        <v>3000</v>
      </c>
      <c r="E384" s="72"/>
    </row>
    <row r="385" spans="1:6" ht="73.349999999999994" customHeight="1">
      <c r="A385" s="208" t="s">
        <v>1238</v>
      </c>
      <c r="B385" s="209">
        <v>46200</v>
      </c>
      <c r="C385" s="208" t="s">
        <v>1239</v>
      </c>
      <c r="D385" s="210">
        <v>250</v>
      </c>
      <c r="E385" s="72"/>
    </row>
    <row r="386" spans="1:6" ht="151.5" customHeight="1">
      <c r="A386" s="208" t="s">
        <v>1240</v>
      </c>
      <c r="B386" s="208" t="s">
        <v>1241</v>
      </c>
      <c r="C386" s="208" t="s">
        <v>1242</v>
      </c>
      <c r="D386" s="210">
        <v>250</v>
      </c>
      <c r="E386" s="208" t="s">
        <v>1243</v>
      </c>
      <c r="F386" s="218"/>
    </row>
    <row r="387" spans="1:6" ht="105.2" customHeight="1">
      <c r="A387" s="208" t="s">
        <v>1244</v>
      </c>
      <c r="B387" s="221">
        <v>46140</v>
      </c>
      <c r="C387" s="208" t="s">
        <v>1245</v>
      </c>
      <c r="D387" s="210">
        <v>8</v>
      </c>
      <c r="E387" s="208" t="s">
        <v>1243</v>
      </c>
      <c r="F387" s="218"/>
    </row>
    <row r="388" spans="1:6" ht="105.2" customHeight="1">
      <c r="A388" s="208" t="s">
        <v>1246</v>
      </c>
      <c r="B388" s="208" t="s">
        <v>149</v>
      </c>
      <c r="C388" s="208" t="s">
        <v>1247</v>
      </c>
      <c r="D388" s="210">
        <v>100</v>
      </c>
      <c r="E388" s="208" t="s">
        <v>884</v>
      </c>
      <c r="F388" s="218"/>
    </row>
    <row r="389" spans="1:6" ht="104.25" customHeight="1">
      <c r="A389" s="208" t="s">
        <v>1248</v>
      </c>
      <c r="B389" s="217">
        <v>45794</v>
      </c>
      <c r="C389" s="208" t="s">
        <v>1249</v>
      </c>
      <c r="D389" s="210">
        <v>50</v>
      </c>
      <c r="E389" s="208" t="s">
        <v>1243</v>
      </c>
      <c r="F389" s="218"/>
    </row>
    <row r="390" spans="1:6" ht="161.1" customHeight="1">
      <c r="A390" s="208" t="s">
        <v>1250</v>
      </c>
      <c r="B390" s="208" t="s">
        <v>1251</v>
      </c>
      <c r="C390" s="208" t="s">
        <v>1252</v>
      </c>
      <c r="D390" s="210">
        <v>8</v>
      </c>
      <c r="E390" s="208" t="s">
        <v>884</v>
      </c>
      <c r="F390" s="218"/>
    </row>
    <row r="391" spans="1:6" ht="135.6" customHeight="1">
      <c r="A391" s="208" t="s">
        <v>1253</v>
      </c>
      <c r="B391" s="219">
        <v>46162</v>
      </c>
      <c r="C391" s="208" t="s">
        <v>1254</v>
      </c>
      <c r="D391" s="210">
        <v>17</v>
      </c>
      <c r="E391" s="208" t="s">
        <v>1243</v>
      </c>
      <c r="F391" s="218"/>
    </row>
    <row r="392" spans="1:6" ht="133.35" customHeight="1">
      <c r="A392" s="208" t="s">
        <v>1255</v>
      </c>
      <c r="B392" s="219">
        <v>46167</v>
      </c>
      <c r="C392" s="208" t="s">
        <v>1256</v>
      </c>
      <c r="D392" s="210">
        <v>20</v>
      </c>
      <c r="E392" s="208" t="s">
        <v>1243</v>
      </c>
      <c r="F392" s="218"/>
    </row>
    <row r="393" spans="1:6" ht="80.099999999999994" customHeight="1">
      <c r="A393" s="208" t="s">
        <v>1257</v>
      </c>
      <c r="B393" s="208" t="s">
        <v>149</v>
      </c>
      <c r="C393" s="208" t="s">
        <v>1258</v>
      </c>
      <c r="D393" s="210">
        <v>350</v>
      </c>
      <c r="E393" s="208" t="s">
        <v>1243</v>
      </c>
      <c r="F393" s="218"/>
    </row>
    <row r="394" spans="1:6" ht="106.5" customHeight="1">
      <c r="A394" s="208" t="s">
        <v>1259</v>
      </c>
      <c r="B394" s="208" t="s">
        <v>149</v>
      </c>
      <c r="C394" s="208" t="s">
        <v>1260</v>
      </c>
      <c r="D394" s="210">
        <v>60</v>
      </c>
      <c r="E394" s="208" t="s">
        <v>1243</v>
      </c>
      <c r="F394" s="218"/>
    </row>
    <row r="395" spans="1:6" ht="167.25" customHeight="1">
      <c r="A395" s="208" t="s">
        <v>1261</v>
      </c>
      <c r="B395" s="221">
        <v>46181</v>
      </c>
      <c r="C395" s="208" t="s">
        <v>1262</v>
      </c>
      <c r="D395" s="210">
        <v>18</v>
      </c>
      <c r="E395" s="208" t="s">
        <v>1243</v>
      </c>
      <c r="F395" s="218" t="s">
        <v>665</v>
      </c>
    </row>
    <row r="396" spans="1:6" ht="50.45" customHeight="1">
      <c r="A396" s="208" t="s">
        <v>1263</v>
      </c>
      <c r="B396" s="208" t="s">
        <v>1121</v>
      </c>
      <c r="C396" s="208" t="s">
        <v>1264</v>
      </c>
      <c r="D396" s="210">
        <v>100</v>
      </c>
      <c r="E396" s="208" t="s">
        <v>1243</v>
      </c>
      <c r="F396" s="218"/>
    </row>
    <row r="397" spans="1:6" ht="74.25" customHeight="1">
      <c r="A397" s="208" t="s">
        <v>1265</v>
      </c>
      <c r="B397" s="221">
        <v>46186</v>
      </c>
      <c r="C397" s="208"/>
      <c r="D397" s="210">
        <v>150</v>
      </c>
      <c r="E397" s="208" t="s">
        <v>884</v>
      </c>
      <c r="F397" s="218"/>
    </row>
    <row r="398" spans="1:6" ht="67.5" customHeight="1">
      <c r="A398" s="42" t="s">
        <v>1266</v>
      </c>
      <c r="B398" s="221">
        <v>46194</v>
      </c>
      <c r="C398" s="208" t="s">
        <v>1267</v>
      </c>
      <c r="D398" s="210">
        <v>2</v>
      </c>
      <c r="E398" s="208" t="s">
        <v>884</v>
      </c>
      <c r="F398" s="218"/>
    </row>
    <row r="399" spans="1:6" ht="195.95" customHeight="1">
      <c r="A399" s="208" t="s">
        <v>1268</v>
      </c>
      <c r="B399" s="221">
        <v>46198</v>
      </c>
      <c r="C399" s="208" t="s">
        <v>1269</v>
      </c>
      <c r="D399" s="210">
        <v>15</v>
      </c>
      <c r="E399" s="208" t="s">
        <v>884</v>
      </c>
      <c r="F399" s="218"/>
    </row>
    <row r="400" spans="1:6" ht="149.65" customHeight="1">
      <c r="A400" s="208" t="s">
        <v>1270</v>
      </c>
      <c r="B400" s="221">
        <v>46203</v>
      </c>
      <c r="C400" s="208" t="s">
        <v>1271</v>
      </c>
      <c r="D400" s="210">
        <v>15</v>
      </c>
      <c r="E400" s="208" t="s">
        <v>1243</v>
      </c>
      <c r="F400" s="218"/>
    </row>
    <row r="401" spans="1:5" ht="197.85" customHeight="1">
      <c r="A401" s="226" t="s">
        <v>1272</v>
      </c>
      <c r="B401" s="227">
        <v>45770</v>
      </c>
      <c r="C401" s="228" t="s">
        <v>1273</v>
      </c>
      <c r="D401" s="229">
        <v>13</v>
      </c>
      <c r="E401" s="226" t="s">
        <v>1077</v>
      </c>
    </row>
    <row r="402" spans="1:5" ht="102" customHeight="1">
      <c r="A402" s="208" t="s">
        <v>1274</v>
      </c>
      <c r="B402" s="221">
        <v>46183</v>
      </c>
      <c r="C402" s="208" t="s">
        <v>1275</v>
      </c>
      <c r="D402" s="210">
        <v>100</v>
      </c>
      <c r="E402" s="208" t="s">
        <v>884</v>
      </c>
    </row>
    <row r="403" spans="1:5" ht="50.85" customHeight="1">
      <c r="A403" s="208" t="s">
        <v>1276</v>
      </c>
      <c r="B403" s="208" t="s">
        <v>1075</v>
      </c>
      <c r="C403" s="208" t="s">
        <v>1277</v>
      </c>
      <c r="D403" s="210">
        <v>700</v>
      </c>
      <c r="E403" s="208" t="s">
        <v>884</v>
      </c>
    </row>
    <row r="404" spans="1:5" ht="51.75" customHeight="1">
      <c r="A404" s="208" t="s">
        <v>1278</v>
      </c>
      <c r="B404" s="208" t="s">
        <v>1075</v>
      </c>
      <c r="C404" s="208" t="s">
        <v>1279</v>
      </c>
      <c r="D404" s="210">
        <v>500</v>
      </c>
      <c r="E404" s="208" t="s">
        <v>884</v>
      </c>
    </row>
    <row r="405" spans="1:5" ht="57.75" customHeight="1">
      <c r="A405" s="226" t="s">
        <v>1280</v>
      </c>
      <c r="B405" s="208" t="s">
        <v>1075</v>
      </c>
      <c r="C405" s="208" t="s">
        <v>1281</v>
      </c>
      <c r="D405" s="210">
        <v>700</v>
      </c>
      <c r="E405" s="208" t="s">
        <v>884</v>
      </c>
    </row>
    <row r="406" spans="1:5" ht="12.75" customHeight="1">
      <c r="A406" s="72"/>
      <c r="B406" s="72"/>
      <c r="C406" s="72"/>
      <c r="D406" s="72"/>
      <c r="E406" s="72"/>
    </row>
    <row r="407" spans="1:5" ht="12.75" customHeight="1">
      <c r="A407" s="72"/>
      <c r="B407" s="72"/>
      <c r="C407" s="72"/>
      <c r="D407" s="72"/>
      <c r="E407" s="72"/>
    </row>
    <row r="408" spans="1:5" ht="12.75" customHeight="1">
      <c r="A408" s="72"/>
      <c r="B408" s="72"/>
      <c r="C408" s="72"/>
      <c r="D408" s="72"/>
      <c r="E408" s="72"/>
    </row>
    <row r="409" spans="1:5" ht="12.75" customHeight="1">
      <c r="A409" s="72"/>
      <c r="B409" s="72"/>
      <c r="C409" s="72"/>
      <c r="D409" s="72"/>
      <c r="E409" s="72"/>
    </row>
    <row r="410" spans="1:5" ht="12.75" customHeight="1">
      <c r="A410" s="72"/>
      <c r="B410" s="72"/>
      <c r="C410" s="72"/>
      <c r="D410" s="72"/>
      <c r="E410" s="72"/>
    </row>
    <row r="411" spans="1:5" ht="12.75" customHeight="1">
      <c r="A411" s="72"/>
      <c r="B411" s="72"/>
      <c r="C411" s="72"/>
      <c r="D411" s="72"/>
      <c r="E411" s="72"/>
    </row>
    <row r="412" spans="1:5" ht="12.75" customHeight="1">
      <c r="A412" s="72"/>
      <c r="B412" s="72"/>
      <c r="C412" s="72"/>
      <c r="D412" s="72"/>
      <c r="E412" s="72"/>
    </row>
    <row r="413" spans="1:5" ht="12.75" customHeight="1">
      <c r="A413" s="72"/>
      <c r="B413" s="72"/>
      <c r="C413" s="72"/>
      <c r="D413" s="72"/>
      <c r="E413" s="72"/>
    </row>
    <row r="414" spans="1:5" ht="12.75" customHeight="1">
      <c r="A414" s="72"/>
      <c r="B414" s="72"/>
      <c r="C414" s="72"/>
      <c r="D414" s="72"/>
      <c r="E414" s="72"/>
    </row>
    <row r="415" spans="1:5" ht="12.75" customHeight="1">
      <c r="A415" s="72"/>
      <c r="B415" s="72"/>
      <c r="C415" s="72"/>
      <c r="D415" s="72"/>
      <c r="E415" s="72"/>
    </row>
    <row r="416" spans="1:5" ht="12.75" customHeight="1">
      <c r="A416" s="72"/>
      <c r="B416" s="72"/>
      <c r="C416" s="72"/>
      <c r="D416" s="72"/>
      <c r="E416" s="72"/>
    </row>
    <row r="417" spans="1:8" ht="12.75" customHeight="1">
      <c r="A417" s="72"/>
      <c r="B417" s="72"/>
      <c r="C417" s="72"/>
      <c r="D417" s="72"/>
      <c r="E417" s="72"/>
    </row>
    <row r="419" spans="1:8" ht="52.9" customHeight="1">
      <c r="A419" s="1248" t="s">
        <v>708</v>
      </c>
      <c r="B419" s="1248"/>
      <c r="C419" s="1248"/>
      <c r="D419" s="1248"/>
      <c r="E419" s="1248"/>
      <c r="F419" s="1242"/>
      <c r="G419" s="1242"/>
      <c r="H419" s="1242"/>
    </row>
    <row r="420" spans="1:8" ht="12.75" customHeight="1">
      <c r="A420" s="2" t="s">
        <v>27</v>
      </c>
      <c r="B420" s="2"/>
      <c r="C420" s="2"/>
      <c r="D420" s="2"/>
      <c r="E420" s="2"/>
    </row>
    <row r="421" spans="1:8" ht="114.2" customHeight="1">
      <c r="A421" s="149"/>
      <c r="B421" s="146" t="s">
        <v>709</v>
      </c>
      <c r="C421" s="146" t="s">
        <v>710</v>
      </c>
      <c r="D421" s="146" t="s">
        <v>136</v>
      </c>
      <c r="E421" s="146" t="s">
        <v>711</v>
      </c>
    </row>
    <row r="422" spans="1:8" ht="12.75" customHeight="1">
      <c r="A422" s="1248" t="s">
        <v>712</v>
      </c>
      <c r="B422" s="230" t="s">
        <v>1282</v>
      </c>
      <c r="C422" s="230" t="s">
        <v>1283</v>
      </c>
      <c r="D422" s="230">
        <v>23</v>
      </c>
      <c r="E422" s="230" t="s">
        <v>1284</v>
      </c>
    </row>
    <row r="423" spans="1:8" ht="12.75" customHeight="1">
      <c r="A423" s="1248"/>
      <c r="B423" s="230" t="s">
        <v>1285</v>
      </c>
      <c r="C423" s="230" t="s">
        <v>1286</v>
      </c>
      <c r="D423" s="230">
        <v>30</v>
      </c>
      <c r="E423" s="230" t="s">
        <v>1041</v>
      </c>
    </row>
    <row r="424" spans="1:8" ht="12.75" customHeight="1">
      <c r="A424" s="146" t="s">
        <v>713</v>
      </c>
      <c r="B424" s="48"/>
      <c r="C424" s="48"/>
      <c r="D424" s="48"/>
      <c r="E424" s="48"/>
    </row>
    <row r="426" spans="1:8" ht="72.400000000000006" customHeight="1">
      <c r="A426" s="1248" t="s">
        <v>714</v>
      </c>
      <c r="B426" s="1248"/>
      <c r="C426" s="1248"/>
      <c r="D426" s="1249"/>
      <c r="E426" s="1249"/>
      <c r="F426" s="1249"/>
    </row>
    <row r="427" spans="1:8" ht="41.1" customHeight="1">
      <c r="A427" s="150" t="s">
        <v>715</v>
      </c>
      <c r="B427" s="1250"/>
      <c r="C427" s="1250"/>
      <c r="D427" s="31"/>
      <c r="E427" s="31"/>
    </row>
    <row r="428" spans="1:8" ht="12.75" customHeight="1">
      <c r="A428" s="146" t="s">
        <v>716</v>
      </c>
      <c r="B428" s="1248" t="s">
        <v>717</v>
      </c>
      <c r="C428" s="1248"/>
      <c r="D428" s="31"/>
      <c r="E428" s="31"/>
    </row>
    <row r="429" spans="1:8" ht="30" customHeight="1">
      <c r="A429" s="146" t="s">
        <v>718</v>
      </c>
      <c r="B429" s="1262" t="s">
        <v>1287</v>
      </c>
      <c r="C429" s="1262"/>
      <c r="D429" s="31"/>
      <c r="E429" s="31"/>
    </row>
    <row r="430" spans="1:8" ht="32.450000000000003" customHeight="1">
      <c r="A430" s="146" t="s">
        <v>720</v>
      </c>
      <c r="B430" s="1262" t="s">
        <v>1288</v>
      </c>
      <c r="C430" s="1262"/>
      <c r="D430" s="31"/>
      <c r="E430" s="31"/>
    </row>
    <row r="431" spans="1:8" ht="12.75" customHeight="1">
      <c r="A431" s="146" t="s">
        <v>722</v>
      </c>
      <c r="B431" s="1250"/>
      <c r="C431" s="1250"/>
      <c r="D431" s="31"/>
      <c r="E431" s="31"/>
    </row>
    <row r="432" spans="1:8" ht="12.75" customHeight="1">
      <c r="A432" s="31"/>
      <c r="B432" s="31"/>
      <c r="C432" s="31"/>
      <c r="D432" s="31"/>
      <c r="E432" s="31"/>
    </row>
    <row r="433" spans="1:7" ht="49.35" customHeight="1">
      <c r="A433" s="1248" t="s">
        <v>723</v>
      </c>
      <c r="B433" s="1248"/>
      <c r="C433" s="1248"/>
      <c r="D433" s="1242"/>
      <c r="E433" s="1242"/>
      <c r="F433" s="1242"/>
    </row>
    <row r="434" spans="1:7" ht="12.75" customHeight="1">
      <c r="A434" s="2" t="s">
        <v>27</v>
      </c>
      <c r="B434" s="2"/>
      <c r="C434" s="2"/>
    </row>
    <row r="435" spans="1:7" ht="12.75" customHeight="1">
      <c r="A435" s="1248" t="s">
        <v>116</v>
      </c>
      <c r="B435" s="1248"/>
      <c r="C435" s="1248"/>
      <c r="D435" s="31"/>
      <c r="E435" s="31"/>
    </row>
    <row r="436" spans="1:7" ht="12.75" customHeight="1">
      <c r="A436" s="1250"/>
      <c r="B436" s="1250"/>
      <c r="C436" s="1250"/>
      <c r="D436" s="31"/>
      <c r="E436" s="31"/>
    </row>
    <row r="437" spans="1:7" ht="12.75" customHeight="1">
      <c r="A437" s="31"/>
      <c r="B437" s="31"/>
      <c r="C437" s="31"/>
      <c r="D437" s="31"/>
      <c r="E437" s="31"/>
    </row>
    <row r="438" spans="1:7" ht="54.4" customHeight="1">
      <c r="A438" s="1248" t="s">
        <v>724</v>
      </c>
      <c r="B438" s="1248"/>
      <c r="C438" s="1248"/>
      <c r="D438" s="1242"/>
      <c r="E438" s="1242"/>
      <c r="F438" s="1242"/>
    </row>
    <row r="439" spans="1:7" ht="12.75" customHeight="1">
      <c r="A439" s="2" t="s">
        <v>27</v>
      </c>
      <c r="B439" s="2"/>
      <c r="C439" s="2"/>
      <c r="D439" s="31"/>
      <c r="E439" s="31"/>
    </row>
    <row r="440" spans="1:7" ht="38.85" customHeight="1">
      <c r="A440" s="146" t="s">
        <v>725</v>
      </c>
      <c r="B440" s="146" t="s">
        <v>710</v>
      </c>
      <c r="C440" s="146" t="s">
        <v>726</v>
      </c>
      <c r="D440" s="31"/>
      <c r="E440" s="31"/>
    </row>
    <row r="441" spans="1:7" ht="20.25" customHeight="1">
      <c r="A441" s="230" t="s">
        <v>1289</v>
      </c>
      <c r="B441" s="230" t="s">
        <v>1290</v>
      </c>
      <c r="C441" s="230" t="s">
        <v>1291</v>
      </c>
      <c r="D441" s="31"/>
      <c r="E441" s="31"/>
    </row>
    <row r="442" spans="1:7" ht="12.75" customHeight="1">
      <c r="A442" s="230" t="s">
        <v>1292</v>
      </c>
      <c r="B442" s="230" t="s">
        <v>1293</v>
      </c>
      <c r="C442" s="230" t="s">
        <v>1291</v>
      </c>
      <c r="D442" s="31"/>
      <c r="E442" s="31"/>
    </row>
    <row r="443" spans="1:7" ht="12.75" customHeight="1">
      <c r="A443" s="230" t="s">
        <v>1294</v>
      </c>
      <c r="B443" s="230" t="s">
        <v>1295</v>
      </c>
      <c r="C443" s="230" t="s">
        <v>601</v>
      </c>
      <c r="D443" s="31"/>
      <c r="E443" s="31"/>
    </row>
    <row r="444" spans="1:7" ht="12.75" customHeight="1">
      <c r="A444" s="230" t="s">
        <v>1296</v>
      </c>
      <c r="B444" s="230" t="s">
        <v>1297</v>
      </c>
      <c r="C444" s="230" t="s">
        <v>1298</v>
      </c>
      <c r="D444" s="31"/>
      <c r="E444" s="31"/>
    </row>
    <row r="445" spans="1:7" ht="12.75" customHeight="1">
      <c r="A445" s="230" t="s">
        <v>1299</v>
      </c>
      <c r="B445" s="230" t="s">
        <v>1297</v>
      </c>
      <c r="C445" s="230" t="s">
        <v>1298</v>
      </c>
      <c r="D445" s="154"/>
      <c r="E445" s="154"/>
    </row>
    <row r="446" spans="1:7" ht="12.75" customHeight="1">
      <c r="A446" s="154"/>
      <c r="B446" s="154"/>
      <c r="C446" s="154"/>
      <c r="D446" s="154"/>
      <c r="E446" s="154"/>
    </row>
    <row r="447" spans="1:7" ht="50.65" customHeight="1">
      <c r="A447" s="1254" t="s">
        <v>734</v>
      </c>
      <c r="B447" s="1254"/>
      <c r="C447" s="1254"/>
      <c r="D447" s="1254"/>
      <c r="E447" s="1254"/>
      <c r="F447" s="155" t="s">
        <v>735</v>
      </c>
      <c r="G447" s="155" t="s">
        <v>132</v>
      </c>
    </row>
    <row r="448" spans="1:7" ht="61.15" customHeight="1">
      <c r="A448" s="155" t="s">
        <v>133</v>
      </c>
      <c r="B448" s="155" t="s">
        <v>134</v>
      </c>
      <c r="C448" s="155" t="s">
        <v>135</v>
      </c>
      <c r="D448" s="155" t="s">
        <v>136</v>
      </c>
      <c r="E448" s="155" t="s">
        <v>137</v>
      </c>
      <c r="F448" s="72">
        <v>3</v>
      </c>
      <c r="G448" s="72">
        <f>SUM(D449:D452)</f>
        <v>153</v>
      </c>
    </row>
    <row r="449" spans="1:6" ht="68.099999999999994" customHeight="1">
      <c r="A449" s="232" t="s">
        <v>1300</v>
      </c>
      <c r="B449" s="232" t="s">
        <v>1301</v>
      </c>
      <c r="C449" s="233" t="s">
        <v>1302</v>
      </c>
      <c r="D449" s="234">
        <v>80</v>
      </c>
      <c r="E449" s="232" t="s">
        <v>1303</v>
      </c>
    </row>
    <row r="450" spans="1:6" ht="30.95" customHeight="1">
      <c r="A450" s="235" t="s">
        <v>1304</v>
      </c>
      <c r="B450" s="235" t="s">
        <v>1305</v>
      </c>
      <c r="C450" s="235" t="s">
        <v>1306</v>
      </c>
      <c r="D450" s="235">
        <v>15</v>
      </c>
      <c r="E450" s="236" t="s">
        <v>1307</v>
      </c>
    </row>
    <row r="451" spans="1:6" ht="188.45" customHeight="1">
      <c r="A451" s="237" t="s">
        <v>1308</v>
      </c>
      <c r="B451" s="238">
        <v>46124</v>
      </c>
      <c r="C451" s="237" t="s">
        <v>1309</v>
      </c>
      <c r="D451" s="239">
        <v>40</v>
      </c>
      <c r="E451" s="240" t="s">
        <v>1310</v>
      </c>
    </row>
    <row r="452" spans="1:6" ht="179.45" customHeight="1">
      <c r="A452" s="239" t="s">
        <v>1311</v>
      </c>
      <c r="B452" s="238">
        <v>46124</v>
      </c>
      <c r="C452" s="241" t="s">
        <v>1312</v>
      </c>
      <c r="D452" s="235">
        <v>18</v>
      </c>
      <c r="E452" s="236" t="s">
        <v>1313</v>
      </c>
    </row>
    <row r="453" spans="1:6" ht="12.75" customHeight="1">
      <c r="A453" s="242"/>
      <c r="B453" s="243"/>
      <c r="C453" s="244"/>
      <c r="D453" s="245"/>
      <c r="E453" s="245"/>
    </row>
    <row r="454" spans="1:6" ht="45.6" customHeight="1">
      <c r="A454" s="1254" t="s">
        <v>744</v>
      </c>
      <c r="B454" s="1254"/>
      <c r="C454" s="1254"/>
      <c r="D454" s="31"/>
      <c r="E454" s="31"/>
    </row>
    <row r="455" spans="1:6" ht="66.400000000000006" customHeight="1">
      <c r="A455" s="155" t="s">
        <v>745</v>
      </c>
      <c r="B455" s="155" t="s">
        <v>746</v>
      </c>
      <c r="C455" s="155" t="s">
        <v>747</v>
      </c>
      <c r="D455" s="31"/>
      <c r="E455" s="31"/>
    </row>
    <row r="456" spans="1:6" ht="27.6" customHeight="1">
      <c r="A456" s="246" t="s">
        <v>1307</v>
      </c>
      <c r="B456" s="247">
        <v>4</v>
      </c>
      <c r="C456" s="247">
        <v>49</v>
      </c>
      <c r="D456" s="31"/>
      <c r="E456" s="31"/>
    </row>
    <row r="457" spans="1:6" ht="27.6" customHeight="1">
      <c r="A457" s="246" t="s">
        <v>1314</v>
      </c>
      <c r="B457" s="247">
        <v>4</v>
      </c>
      <c r="C457" s="247">
        <v>1</v>
      </c>
      <c r="D457" s="31"/>
      <c r="E457" s="31"/>
    </row>
    <row r="458" spans="1:6" ht="27.6" customHeight="1">
      <c r="A458" s="248" t="s">
        <v>1313</v>
      </c>
      <c r="B458" s="249">
        <v>4</v>
      </c>
      <c r="C458" s="249">
        <v>20</v>
      </c>
      <c r="D458" s="31"/>
      <c r="E458" s="31"/>
    </row>
    <row r="459" spans="1:6" ht="27.6" customHeight="1">
      <c r="A459" s="248" t="s">
        <v>1315</v>
      </c>
      <c r="B459" s="249">
        <v>4</v>
      </c>
      <c r="C459" s="249">
        <v>3</v>
      </c>
      <c r="D459" s="31"/>
      <c r="E459" s="31"/>
    </row>
    <row r="460" spans="1:6" ht="12.75" customHeight="1">
      <c r="A460" s="248" t="s">
        <v>1316</v>
      </c>
      <c r="B460" s="249">
        <v>4</v>
      </c>
      <c r="C460" s="249">
        <v>2</v>
      </c>
      <c r="D460" s="31"/>
      <c r="E460" s="31"/>
    </row>
    <row r="461" spans="1:6" ht="61.9" customHeight="1">
      <c r="A461" s="1254" t="s">
        <v>754</v>
      </c>
      <c r="B461" s="1254"/>
      <c r="C461" s="1254"/>
      <c r="D461" s="1242" t="s">
        <v>26</v>
      </c>
      <c r="E461" s="1242"/>
      <c r="F461" s="1242"/>
    </row>
    <row r="462" spans="1:6" ht="12.75" customHeight="1">
      <c r="A462" s="2" t="s">
        <v>27</v>
      </c>
      <c r="B462" s="2"/>
      <c r="C462" s="2"/>
      <c r="D462" s="31"/>
      <c r="E462" s="31"/>
    </row>
    <row r="463" spans="1:6" ht="45.6" customHeight="1">
      <c r="A463" s="155" t="s">
        <v>755</v>
      </c>
      <c r="B463" s="155" t="s">
        <v>86</v>
      </c>
      <c r="C463" s="155" t="s">
        <v>756</v>
      </c>
      <c r="D463" s="31"/>
      <c r="E463" s="31"/>
    </row>
    <row r="464" spans="1:6" ht="12.75" customHeight="1">
      <c r="A464" s="165"/>
      <c r="B464" s="165"/>
      <c r="C464" s="165"/>
      <c r="D464" s="31"/>
      <c r="E464" s="31"/>
    </row>
    <row r="465" spans="1:6" ht="12.75" customHeight="1">
      <c r="A465" s="31"/>
      <c r="B465" s="31"/>
      <c r="C465" s="31"/>
      <c r="D465" s="31"/>
      <c r="E465" s="31"/>
    </row>
    <row r="466" spans="1:6" ht="51.4" customHeight="1">
      <c r="A466" s="1254" t="s">
        <v>757</v>
      </c>
      <c r="B466" s="1254"/>
      <c r="C466" s="1254"/>
      <c r="D466" s="1242" t="s">
        <v>26</v>
      </c>
      <c r="E466" s="1242"/>
      <c r="F466" s="1242"/>
    </row>
    <row r="467" spans="1:6" ht="12.75" customHeight="1">
      <c r="A467" s="2" t="s">
        <v>27</v>
      </c>
      <c r="B467" s="2"/>
      <c r="C467" s="2"/>
      <c r="D467" s="31"/>
      <c r="E467" s="31"/>
    </row>
    <row r="468" spans="1:6" ht="42.6" customHeight="1">
      <c r="A468" s="155" t="s">
        <v>755</v>
      </c>
      <c r="B468" s="155" t="s">
        <v>86</v>
      </c>
      <c r="C468" s="155" t="s">
        <v>756</v>
      </c>
      <c r="D468" s="31"/>
      <c r="E468" s="31"/>
    </row>
    <row r="469" spans="1:6" ht="12.75" customHeight="1">
      <c r="A469" s="165"/>
      <c r="B469" s="165"/>
      <c r="C469" s="165"/>
      <c r="D469" s="31"/>
      <c r="E469" s="31"/>
    </row>
    <row r="470" spans="1:6" ht="12.75" customHeight="1">
      <c r="A470" s="31"/>
      <c r="B470" s="31"/>
      <c r="C470" s="31"/>
      <c r="D470" s="31"/>
      <c r="E470" s="31"/>
    </row>
    <row r="471" spans="1:6" ht="40.35" customHeight="1">
      <c r="A471" s="1254" t="s">
        <v>758</v>
      </c>
      <c r="B471" s="1254"/>
      <c r="C471" s="1254"/>
      <c r="D471" s="1242" t="s">
        <v>26</v>
      </c>
      <c r="E471" s="1242"/>
      <c r="F471" s="1242"/>
    </row>
    <row r="472" spans="1:6" ht="12.75" customHeight="1">
      <c r="A472" s="2" t="s">
        <v>27</v>
      </c>
      <c r="B472" s="2"/>
      <c r="C472" s="2"/>
      <c r="D472" s="31"/>
      <c r="E472" s="31"/>
    </row>
    <row r="473" spans="1:6" ht="106.7" customHeight="1">
      <c r="A473" s="155" t="s">
        <v>755</v>
      </c>
      <c r="B473" s="155" t="s">
        <v>759</v>
      </c>
      <c r="C473" s="155" t="s">
        <v>760</v>
      </c>
      <c r="D473" s="31"/>
      <c r="E473" s="31"/>
    </row>
    <row r="474" spans="1:6" ht="12.75" customHeight="1">
      <c r="A474" s="165"/>
      <c r="B474" s="165"/>
      <c r="C474" s="165"/>
      <c r="D474" s="31"/>
      <c r="E474" s="31"/>
    </row>
    <row r="475" spans="1:6" ht="12.75" customHeight="1">
      <c r="A475" s="31"/>
      <c r="B475" s="31"/>
      <c r="C475" s="31"/>
      <c r="D475" s="31"/>
      <c r="E475" s="31"/>
    </row>
    <row r="476" spans="1:6" ht="58.9" customHeight="1">
      <c r="A476" s="1254" t="s">
        <v>761</v>
      </c>
      <c r="B476" s="1254"/>
      <c r="C476" s="1254"/>
      <c r="D476" s="1242" t="s">
        <v>26</v>
      </c>
      <c r="E476" s="1242"/>
      <c r="F476" s="1242"/>
    </row>
    <row r="477" spans="1:6" ht="12.75" customHeight="1">
      <c r="A477" s="2" t="s">
        <v>27</v>
      </c>
      <c r="B477" s="2"/>
      <c r="C477" s="2"/>
      <c r="D477" s="31"/>
      <c r="E477" s="31"/>
    </row>
    <row r="478" spans="1:6" ht="90.95" customHeight="1">
      <c r="A478" s="155" t="s">
        <v>755</v>
      </c>
      <c r="B478" s="155" t="s">
        <v>762</v>
      </c>
      <c r="C478" s="155" t="s">
        <v>763</v>
      </c>
      <c r="D478" s="31"/>
      <c r="E478" s="31"/>
    </row>
    <row r="479" spans="1:6" ht="12.75" customHeight="1">
      <c r="A479" s="165"/>
      <c r="B479" s="165"/>
      <c r="C479" s="165"/>
      <c r="D479" s="31"/>
      <c r="E479" s="31"/>
    </row>
    <row r="480" spans="1:6" ht="12.75" customHeight="1">
      <c r="A480" s="31"/>
      <c r="B480" s="31"/>
      <c r="C480" s="31"/>
      <c r="D480" s="31"/>
      <c r="E480" s="31"/>
    </row>
    <row r="481" spans="1:7" ht="77.650000000000006" customHeight="1">
      <c r="A481" s="1255" t="s">
        <v>764</v>
      </c>
      <c r="B481" s="1255"/>
      <c r="C481" s="1255"/>
      <c r="D481" s="1255"/>
      <c r="E481" s="1255"/>
    </row>
    <row r="482" spans="1:7" ht="134.25" customHeight="1">
      <c r="A482" s="166" t="s">
        <v>765</v>
      </c>
      <c r="B482" s="166" t="s">
        <v>766</v>
      </c>
      <c r="C482" s="166" t="s">
        <v>767</v>
      </c>
      <c r="D482" s="166" t="s">
        <v>768</v>
      </c>
      <c r="E482" s="166" t="s">
        <v>769</v>
      </c>
    </row>
    <row r="483" spans="1:7" ht="12.75" customHeight="1">
      <c r="A483" s="165"/>
      <c r="B483" s="165"/>
      <c r="C483" s="165"/>
      <c r="D483" s="165"/>
      <c r="E483" s="165"/>
    </row>
    <row r="484" spans="1:7" ht="12.75" customHeight="1">
      <c r="A484" s="165"/>
      <c r="B484" s="165"/>
      <c r="C484" s="165"/>
      <c r="D484" s="165"/>
      <c r="E484" s="165"/>
    </row>
    <row r="485" spans="1:7" ht="12.75" customHeight="1">
      <c r="A485" s="154"/>
      <c r="B485" s="154"/>
      <c r="C485" s="154"/>
      <c r="D485" s="154"/>
      <c r="E485" s="31"/>
    </row>
    <row r="486" spans="1:7" ht="87.4" customHeight="1">
      <c r="A486" s="1255" t="s">
        <v>775</v>
      </c>
      <c r="B486" s="1255"/>
      <c r="C486" s="1255"/>
      <c r="D486" s="1255"/>
      <c r="E486" s="1242"/>
      <c r="F486" s="1242"/>
      <c r="G486" s="1242"/>
    </row>
    <row r="487" spans="1:7" ht="36.6" customHeight="1">
      <c r="A487" s="2" t="s">
        <v>27</v>
      </c>
      <c r="B487" s="2"/>
      <c r="C487" s="2"/>
      <c r="D487" s="2"/>
      <c r="E487" s="31"/>
    </row>
    <row r="488" spans="1:7" ht="173.85" customHeight="1">
      <c r="A488" s="166" t="s">
        <v>776</v>
      </c>
      <c r="B488" s="166" t="s">
        <v>777</v>
      </c>
      <c r="C488" s="166" t="s">
        <v>778</v>
      </c>
      <c r="D488" s="166" t="s">
        <v>779</v>
      </c>
      <c r="E488" s="31"/>
    </row>
    <row r="489" spans="1:7" ht="12.75" customHeight="1">
      <c r="A489" s="165"/>
      <c r="B489" s="165"/>
      <c r="C489" s="165"/>
      <c r="D489" s="165"/>
      <c r="E489" s="31"/>
    </row>
    <row r="490" spans="1:7" ht="12.75" customHeight="1">
      <c r="A490" s="31"/>
      <c r="B490" s="31"/>
      <c r="C490" s="31"/>
      <c r="D490" s="31"/>
      <c r="E490" s="31"/>
    </row>
    <row r="491" spans="1:7" ht="46.35" customHeight="1">
      <c r="A491" s="1255" t="s">
        <v>780</v>
      </c>
      <c r="B491" s="1255"/>
      <c r="C491" s="1255"/>
      <c r="D491" s="1242"/>
      <c r="E491" s="1242"/>
      <c r="F491" s="1242"/>
    </row>
    <row r="492" spans="1:7" ht="41.85" customHeight="1">
      <c r="A492" s="2" t="s">
        <v>27</v>
      </c>
      <c r="B492" s="2"/>
      <c r="C492" s="2"/>
      <c r="E492" s="31"/>
    </row>
    <row r="493" spans="1:7" ht="131.25" customHeight="1">
      <c r="A493" s="166" t="s">
        <v>781</v>
      </c>
      <c r="B493" s="166" t="s">
        <v>782</v>
      </c>
      <c r="C493" s="166" t="s">
        <v>783</v>
      </c>
      <c r="D493" s="31"/>
      <c r="E493" s="31"/>
    </row>
    <row r="494" spans="1:7" ht="12.75" customHeight="1">
      <c r="A494" s="165"/>
      <c r="B494" s="165"/>
      <c r="C494" s="165"/>
      <c r="D494" s="31"/>
      <c r="E494" s="31"/>
    </row>
    <row r="495" spans="1:7" ht="12.75" customHeight="1">
      <c r="A495" s="165"/>
      <c r="B495" s="165"/>
      <c r="C495" s="165"/>
      <c r="D495" s="31"/>
      <c r="E495" s="31"/>
    </row>
    <row r="496" spans="1:7" ht="12.75" customHeight="1">
      <c r="A496" s="154"/>
      <c r="B496" s="154"/>
      <c r="C496" s="154"/>
      <c r="D496" s="154"/>
      <c r="E496" s="154"/>
    </row>
    <row r="497" spans="1:7" ht="31.35" customHeight="1">
      <c r="A497" s="1255" t="s">
        <v>784</v>
      </c>
      <c r="B497" s="1255"/>
      <c r="C497" s="1255"/>
      <c r="D497" s="1255"/>
      <c r="E497" s="1255"/>
    </row>
    <row r="498" spans="1:7" ht="314.10000000000002" customHeight="1">
      <c r="A498" s="166" t="s">
        <v>785</v>
      </c>
      <c r="B498" s="166" t="s">
        <v>786</v>
      </c>
      <c r="C498" s="166" t="s">
        <v>787</v>
      </c>
      <c r="D498" s="166" t="s">
        <v>788</v>
      </c>
      <c r="E498" s="166" t="s">
        <v>789</v>
      </c>
    </row>
    <row r="499" spans="1:7" ht="12.75" customHeight="1">
      <c r="A499" s="171"/>
      <c r="B499" s="171"/>
      <c r="C499" s="171"/>
      <c r="D499" s="172"/>
      <c r="E499" s="173"/>
    </row>
    <row r="500" spans="1:7" ht="12.75" customHeight="1">
      <c r="A500" s="174"/>
      <c r="B500" s="174"/>
      <c r="C500" s="174"/>
      <c r="D500" s="175"/>
      <c r="E500" s="176"/>
    </row>
    <row r="501" spans="1:7" ht="12.75" customHeight="1">
      <c r="A501" s="1255" t="s">
        <v>795</v>
      </c>
      <c r="B501" s="1255"/>
      <c r="C501" s="1255"/>
      <c r="D501" s="1255"/>
      <c r="E501" s="1255"/>
    </row>
    <row r="502" spans="1:7" ht="64.150000000000006" customHeight="1">
      <c r="A502" s="166" t="s">
        <v>133</v>
      </c>
      <c r="B502" s="166" t="s">
        <v>134</v>
      </c>
      <c r="C502" s="166" t="s">
        <v>135</v>
      </c>
      <c r="D502" s="166" t="s">
        <v>136</v>
      </c>
      <c r="E502" s="166" t="s">
        <v>137</v>
      </c>
    </row>
    <row r="503" spans="1:7" ht="12.75" customHeight="1">
      <c r="A503" s="177"/>
      <c r="B503" s="178"/>
      <c r="C503" s="178"/>
      <c r="D503" s="178"/>
      <c r="E503" s="178"/>
    </row>
    <row r="504" spans="1:7" ht="12.75" customHeight="1">
      <c r="A504" s="179"/>
      <c r="B504" s="180"/>
      <c r="C504" s="180"/>
      <c r="D504" s="180"/>
      <c r="E504" s="181"/>
    </row>
    <row r="505" spans="1:7" ht="120.2" customHeight="1">
      <c r="A505" s="1255" t="s">
        <v>796</v>
      </c>
      <c r="B505" s="1255"/>
      <c r="C505" s="1255"/>
      <c r="D505" s="1255"/>
      <c r="E505" s="1242"/>
      <c r="F505" s="1242"/>
      <c r="G505" s="1242"/>
    </row>
    <row r="506" spans="1:7" ht="12.75" customHeight="1">
      <c r="A506" s="2" t="s">
        <v>27</v>
      </c>
      <c r="B506" s="2"/>
      <c r="C506" s="2"/>
      <c r="D506" s="2"/>
      <c r="E506" s="31"/>
    </row>
    <row r="507" spans="1:7" ht="175.35" customHeight="1">
      <c r="A507" s="166" t="s">
        <v>797</v>
      </c>
      <c r="B507" s="166" t="s">
        <v>798</v>
      </c>
      <c r="C507" s="166" t="s">
        <v>799</v>
      </c>
      <c r="D507" s="166" t="s">
        <v>800</v>
      </c>
      <c r="E507" s="31"/>
    </row>
    <row r="508" spans="1:7" ht="12.75" customHeight="1">
      <c r="A508" s="48"/>
      <c r="B508" s="48"/>
      <c r="C508" s="48"/>
      <c r="D508" s="48"/>
      <c r="E508" s="31"/>
    </row>
    <row r="509" spans="1:7" ht="12.75" customHeight="1">
      <c r="A509" s="31"/>
      <c r="B509" s="31"/>
      <c r="C509" s="31"/>
      <c r="D509" s="31"/>
      <c r="E509" s="31"/>
    </row>
    <row r="510" spans="1:7" ht="69.400000000000006" customHeight="1">
      <c r="A510" s="1255" t="s">
        <v>801</v>
      </c>
      <c r="B510" s="1255"/>
      <c r="C510" s="1255"/>
      <c r="D510" s="1255"/>
      <c r="E510" s="31"/>
    </row>
    <row r="511" spans="1:7" ht="70.150000000000006" customHeight="1">
      <c r="A511" s="1256" t="s">
        <v>802</v>
      </c>
      <c r="B511" s="1256"/>
      <c r="C511" s="1256"/>
      <c r="D511" s="1256"/>
      <c r="E511" s="31"/>
    </row>
    <row r="512" spans="1:7" ht="12.75" customHeight="1">
      <c r="A512" s="1257"/>
      <c r="B512" s="1257"/>
      <c r="C512" s="1257"/>
      <c r="D512" s="1257"/>
      <c r="E512" s="31"/>
    </row>
    <row r="513" spans="1:7" ht="12.75" customHeight="1">
      <c r="A513" s="31"/>
      <c r="B513" s="31"/>
      <c r="C513" s="31"/>
      <c r="D513" s="31"/>
      <c r="E513" s="31"/>
    </row>
    <row r="514" spans="1:7" ht="55.15" customHeight="1">
      <c r="A514" s="1255" t="s">
        <v>803</v>
      </c>
      <c r="B514" s="1255"/>
      <c r="C514" s="1255"/>
      <c r="D514" s="1255"/>
      <c r="E514" s="1242"/>
      <c r="F514" s="1242"/>
      <c r="G514" s="1242"/>
    </row>
    <row r="515" spans="1:7" ht="12.75" customHeight="1">
      <c r="A515" s="2" t="s">
        <v>27</v>
      </c>
      <c r="B515" s="2"/>
      <c r="C515" s="2"/>
      <c r="D515" s="2"/>
      <c r="E515" s="31"/>
    </row>
    <row r="516" spans="1:7" ht="159.75" customHeight="1">
      <c r="A516" s="166" t="s">
        <v>133</v>
      </c>
      <c r="B516" s="166" t="s">
        <v>804</v>
      </c>
      <c r="C516" s="166" t="s">
        <v>805</v>
      </c>
      <c r="D516" s="166" t="s">
        <v>806</v>
      </c>
      <c r="E516" s="31"/>
    </row>
    <row r="517" spans="1:7" ht="12.75" customHeight="1">
      <c r="A517" s="48"/>
      <c r="B517" s="48"/>
      <c r="C517" s="48"/>
      <c r="D517" s="48"/>
      <c r="E517" s="31"/>
    </row>
    <row r="518" spans="1:7" ht="12.75" customHeight="1">
      <c r="A518" s="31"/>
      <c r="B518" s="31"/>
      <c r="C518" s="31"/>
      <c r="D518" s="31"/>
      <c r="E518" s="31"/>
    </row>
    <row r="519" spans="1:7" ht="82.15" customHeight="1">
      <c r="A519" s="1255" t="s">
        <v>807</v>
      </c>
      <c r="B519" s="1255"/>
      <c r="C519" s="1255"/>
      <c r="D519" s="1255"/>
      <c r="E519" s="31"/>
    </row>
    <row r="520" spans="1:7" ht="12.75" customHeight="1">
      <c r="A520" s="1257"/>
      <c r="B520" s="1257"/>
      <c r="C520" s="1257"/>
      <c r="D520" s="1257"/>
      <c r="E520" s="31"/>
    </row>
    <row r="521" spans="1:7" ht="12.75" customHeight="1">
      <c r="A521" s="31"/>
      <c r="B521" s="31"/>
      <c r="C521" s="31"/>
      <c r="D521" s="31"/>
      <c r="E521" s="31"/>
    </row>
    <row r="522" spans="1:7" ht="82.15" customHeight="1">
      <c r="A522" s="1255" t="s">
        <v>808</v>
      </c>
      <c r="B522" s="1255"/>
      <c r="C522" s="1255"/>
      <c r="D522" s="1255"/>
      <c r="E522" s="31"/>
    </row>
    <row r="523" spans="1:7" ht="12.75" customHeight="1">
      <c r="A523" s="1257"/>
      <c r="B523" s="1257"/>
      <c r="C523" s="1257"/>
      <c r="D523" s="1257"/>
      <c r="E523" s="31"/>
    </row>
    <row r="524" spans="1:7" ht="12.75" customHeight="1">
      <c r="A524" s="31"/>
      <c r="B524" s="31"/>
      <c r="C524" s="31"/>
      <c r="D524" s="31"/>
      <c r="E524" s="31"/>
    </row>
    <row r="525" spans="1:7" ht="76.150000000000006" customHeight="1">
      <c r="A525" s="1255" t="s">
        <v>809</v>
      </c>
      <c r="B525" s="1255"/>
      <c r="C525" s="1255"/>
      <c r="D525" s="1255"/>
      <c r="E525" s="31"/>
    </row>
    <row r="526" spans="1:7" ht="12.75" customHeight="1">
      <c r="A526" s="1257"/>
      <c r="B526" s="1257"/>
      <c r="C526" s="1257"/>
      <c r="D526" s="1257"/>
      <c r="E526" s="31"/>
    </row>
    <row r="527" spans="1:7" ht="12.75" customHeight="1">
      <c r="A527" s="31"/>
      <c r="B527" s="31"/>
      <c r="C527" s="31"/>
      <c r="D527" s="31"/>
      <c r="E527" s="31"/>
    </row>
    <row r="528" spans="1:7" ht="12.75" customHeight="1">
      <c r="A528" s="31"/>
      <c r="B528" s="31"/>
      <c r="C528" s="31"/>
      <c r="D528" s="31"/>
      <c r="E528" s="31"/>
    </row>
    <row r="529" spans="1:5" ht="74.650000000000006" customHeight="1">
      <c r="A529" s="1258" t="s">
        <v>810</v>
      </c>
      <c r="B529" s="1258"/>
      <c r="C529" s="1258"/>
      <c r="D529" s="1258"/>
      <c r="E529" s="31"/>
    </row>
    <row r="530" spans="1:5" ht="66.400000000000006" customHeight="1">
      <c r="A530" s="184" t="s">
        <v>133</v>
      </c>
      <c r="B530" s="184" t="s">
        <v>502</v>
      </c>
      <c r="C530" s="184" t="s">
        <v>811</v>
      </c>
      <c r="D530" s="184" t="s">
        <v>812</v>
      </c>
      <c r="E530" s="31"/>
    </row>
    <row r="531" spans="1:5" ht="12.75" customHeight="1">
      <c r="A531" s="48"/>
      <c r="B531" s="48"/>
      <c r="C531" s="48"/>
      <c r="D531" s="48"/>
      <c r="E531" s="31"/>
    </row>
    <row r="532" spans="1:5" ht="12.75" customHeight="1">
      <c r="A532" s="31"/>
      <c r="B532" s="31"/>
      <c r="C532" s="31"/>
      <c r="D532" s="31"/>
      <c r="E532" s="31"/>
    </row>
    <row r="533" spans="1:5" ht="47.1" customHeight="1">
      <c r="A533" s="1258" t="s">
        <v>813</v>
      </c>
      <c r="B533" s="1258"/>
      <c r="C533" s="1258"/>
      <c r="D533" s="1258"/>
      <c r="E533" s="31"/>
    </row>
    <row r="534" spans="1:5" ht="53.65" customHeight="1">
      <c r="A534" s="184" t="s">
        <v>133</v>
      </c>
      <c r="B534" s="184" t="s">
        <v>502</v>
      </c>
      <c r="C534" s="184" t="s">
        <v>811</v>
      </c>
      <c r="D534" s="184" t="s">
        <v>812</v>
      </c>
      <c r="E534" s="31"/>
    </row>
    <row r="535" spans="1:5" ht="12.75" customHeight="1">
      <c r="A535" s="48"/>
      <c r="B535" s="48"/>
      <c r="C535" s="48"/>
      <c r="D535" s="48"/>
      <c r="E535" s="31"/>
    </row>
    <row r="536" spans="1:5" ht="12.75" customHeight="1">
      <c r="A536" s="31"/>
      <c r="B536" s="31"/>
      <c r="C536" s="31"/>
      <c r="D536" s="31"/>
      <c r="E536" s="31"/>
    </row>
    <row r="537" spans="1:5" ht="61.15" customHeight="1">
      <c r="A537" s="1258" t="s">
        <v>814</v>
      </c>
      <c r="B537" s="1258"/>
      <c r="C537" s="1258"/>
      <c r="D537" s="1258"/>
      <c r="E537" s="31"/>
    </row>
    <row r="538" spans="1:5" ht="129.94999999999999" customHeight="1">
      <c r="A538" s="184" t="s">
        <v>815</v>
      </c>
      <c r="B538" s="184" t="s">
        <v>816</v>
      </c>
      <c r="C538" s="184" t="s">
        <v>817</v>
      </c>
      <c r="D538" s="184" t="s">
        <v>818</v>
      </c>
      <c r="E538" s="31"/>
    </row>
    <row r="539" spans="1:5" ht="12.75" customHeight="1">
      <c r="A539" s="48"/>
      <c r="B539" s="48"/>
      <c r="C539" s="48"/>
      <c r="D539" s="48"/>
      <c r="E539" s="31"/>
    </row>
    <row r="540" spans="1:5" ht="12.75" customHeight="1">
      <c r="A540" s="31"/>
      <c r="B540" s="31"/>
      <c r="C540" s="31"/>
      <c r="D540" s="31"/>
      <c r="E540" s="31"/>
    </row>
    <row r="541" spans="1:5" ht="73.900000000000006" customHeight="1">
      <c r="A541" s="1258" t="s">
        <v>819</v>
      </c>
      <c r="B541" s="1258"/>
      <c r="C541" s="1258"/>
      <c r="D541" s="1258"/>
      <c r="E541" s="31"/>
    </row>
    <row r="542" spans="1:5" ht="12.75" customHeight="1">
      <c r="A542" s="1257"/>
      <c r="B542" s="1257"/>
      <c r="C542" s="1257"/>
      <c r="D542" s="1257"/>
      <c r="E542" s="31"/>
    </row>
  </sheetData>
  <sheetProtection algorithmName="SHA-512" hashValue="Sd257hGqiDYLor6fm+4Q5wk3X1jpfLLEAqWAdUoA4P4a0JLzPa+m6FhDzF9TSymp0F8QuAYAPq+BUG3QM98/aA==" saltValue="kekIoDftC7VwalhDUmbIlw==" spinCount="100000" sheet="1" objects="1" scenarios="1"/>
  <mergeCells count="118">
    <mergeCell ref="A523:D523"/>
    <mergeCell ref="A525:D525"/>
    <mergeCell ref="A526:D526"/>
    <mergeCell ref="A529:D529"/>
    <mergeCell ref="A533:D533"/>
    <mergeCell ref="A537:D537"/>
    <mergeCell ref="A541:D541"/>
    <mergeCell ref="A542:D542"/>
    <mergeCell ref="A510:D510"/>
    <mergeCell ref="A511:D511"/>
    <mergeCell ref="A512:D512"/>
    <mergeCell ref="A514:D514"/>
    <mergeCell ref="E514:G514"/>
    <mergeCell ref="A515:D515"/>
    <mergeCell ref="A519:D519"/>
    <mergeCell ref="A520:D520"/>
    <mergeCell ref="A522:D522"/>
    <mergeCell ref="A487:D487"/>
    <mergeCell ref="A491:C491"/>
    <mergeCell ref="D491:F491"/>
    <mergeCell ref="A492:C492"/>
    <mergeCell ref="A497:E497"/>
    <mergeCell ref="A501:E501"/>
    <mergeCell ref="A505:D505"/>
    <mergeCell ref="E505:G505"/>
    <mergeCell ref="A506:D506"/>
    <mergeCell ref="A467:C467"/>
    <mergeCell ref="A471:C471"/>
    <mergeCell ref="D471:F471"/>
    <mergeCell ref="A472:C472"/>
    <mergeCell ref="A476:C476"/>
    <mergeCell ref="D476:F476"/>
    <mergeCell ref="A477:C477"/>
    <mergeCell ref="A481:E481"/>
    <mergeCell ref="A486:D486"/>
    <mergeCell ref="E486:G486"/>
    <mergeCell ref="A438:C438"/>
    <mergeCell ref="D438:F438"/>
    <mergeCell ref="A439:C439"/>
    <mergeCell ref="A447:E447"/>
    <mergeCell ref="A454:C454"/>
    <mergeCell ref="A461:C461"/>
    <mergeCell ref="D461:F461"/>
    <mergeCell ref="A462:C462"/>
    <mergeCell ref="A466:C466"/>
    <mergeCell ref="D466:F466"/>
    <mergeCell ref="B428:C428"/>
    <mergeCell ref="B429:C429"/>
    <mergeCell ref="B430:C430"/>
    <mergeCell ref="B431:C431"/>
    <mergeCell ref="A433:C433"/>
    <mergeCell ref="D433:F433"/>
    <mergeCell ref="A434:C434"/>
    <mergeCell ref="A435:C435"/>
    <mergeCell ref="A436:C436"/>
    <mergeCell ref="A372:E372"/>
    <mergeCell ref="A377:E377"/>
    <mergeCell ref="A419:E419"/>
    <mergeCell ref="F419:H419"/>
    <mergeCell ref="A420:E420"/>
    <mergeCell ref="A422:A423"/>
    <mergeCell ref="A426:C426"/>
    <mergeCell ref="D426:F426"/>
    <mergeCell ref="B427:C427"/>
    <mergeCell ref="A244:E244"/>
    <mergeCell ref="A256:F256"/>
    <mergeCell ref="A265:E265"/>
    <mergeCell ref="F265:H265"/>
    <mergeCell ref="A266:E266"/>
    <mergeCell ref="A273:C273"/>
    <mergeCell ref="A279:C279"/>
    <mergeCell ref="A281:A304"/>
    <mergeCell ref="A367:C367"/>
    <mergeCell ref="A126:D126"/>
    <mergeCell ref="A127:C127"/>
    <mergeCell ref="A128:C128"/>
    <mergeCell ref="B129:D129"/>
    <mergeCell ref="A132:D132"/>
    <mergeCell ref="A136:E136"/>
    <mergeCell ref="A167:F167"/>
    <mergeCell ref="A200:E200"/>
    <mergeCell ref="A209:F209"/>
    <mergeCell ref="B113:D113"/>
    <mergeCell ref="A114:D114"/>
    <mergeCell ref="B115:C115"/>
    <mergeCell ref="B119:D119"/>
    <mergeCell ref="A120:D120"/>
    <mergeCell ref="A121:C121"/>
    <mergeCell ref="A122:C122"/>
    <mergeCell ref="B123:D123"/>
    <mergeCell ref="B125:D125"/>
    <mergeCell ref="A79:D79"/>
    <mergeCell ref="A85:F85"/>
    <mergeCell ref="B86:F86"/>
    <mergeCell ref="A87:F87"/>
    <mergeCell ref="B94:D94"/>
    <mergeCell ref="A95:D95"/>
    <mergeCell ref="B102:D102"/>
    <mergeCell ref="B104:D104"/>
    <mergeCell ref="A105:D105"/>
    <mergeCell ref="B46:E46"/>
    <mergeCell ref="A47:E47"/>
    <mergeCell ref="B54:E54"/>
    <mergeCell ref="A55:E55"/>
    <mergeCell ref="B62:D62"/>
    <mergeCell ref="A63:D63"/>
    <mergeCell ref="B70:D70"/>
    <mergeCell ref="A71:D71"/>
    <mergeCell ref="B78:D78"/>
    <mergeCell ref="B1:F1"/>
    <mergeCell ref="B3:F3"/>
    <mergeCell ref="B4:F4"/>
    <mergeCell ref="A5:F5"/>
    <mergeCell ref="B15:F15"/>
    <mergeCell ref="B16:F16"/>
    <mergeCell ref="A17:F17"/>
    <mergeCell ref="B38:F38"/>
    <mergeCell ref="A39:F39"/>
  </mergeCells>
  <dataValidations count="17">
    <dataValidation type="list" operator="equal" allowBlank="1" showInputMessage="1" showErrorMessage="1" promptTitle="выберите из списка" prompt="выберите из списка" sqref="B102:D102" xr:uid="{00000000-0002-0000-0300-000000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5:F15 B38:F38 B46:E46 B54:E54 B62:D62 B70:D70 B78:D78 B86:F86 B94:D94 B104:D104 B113:D113 B119:D119 B123:D123 B125:D125 B129:D129 F265:H265 F419:H419 D433:F433 D438:F438" xr:uid="{00000000-0002-0000-0300-000001000000}">
      <formula1>"да,нет"</formula1>
      <formula2>0</formula2>
    </dataValidation>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300-000002000000}">
      <formula1>0</formula1>
      <formula2>0</formula2>
    </dataValidation>
    <dataValidation type="list" operator="equal" allowBlank="1" showInputMessage="1" showErrorMessage="1" prompt="мероприятия посвящены исключительно русской культуре и русскому языку" sqref="F169:F195" xr:uid="{00000000-0002-0000-0300-000003000000}">
      <formula1>"Да,Нет"</formula1>
      <formula2>0</formula2>
    </dataValidation>
    <dataValidation operator="equal" allowBlank="1" showInputMessage="1" showErrorMessage="1" prompt="целевой показатель в 2026 году - 22% в 2036 году - 30%" sqref="I116" xr:uid="{00000000-0002-0000-0300-000004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300-000005000000}">
      <formula1>0</formula1>
      <formula2>0</formula2>
    </dataValidation>
    <dataValidation operator="equal" allowBlank="1" showInputMessage="1" showErrorMessage="1" sqref="A124:A127" xr:uid="{00000000-0002-0000-0300-000006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300-000007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300-000008000000}">
      <formula1>0</formula1>
      <formula2>0</formula2>
    </dataValidation>
    <dataValidation type="list" operator="equal" allowBlank="1" showInputMessage="1" showErrorMessage="1" promptTitle="наличие проектов" sqref="D426:F426" xr:uid="{00000000-0002-0000-0300-000009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300-00000A000000}">
      <formula1>0</formula1>
      <formula2>0</formula2>
    </dataValidation>
    <dataValidation type="list" operator="equal" allowBlank="1" showInputMessage="1" showErrorMessage="1" promptTitle="обращались?" prompt="обращались?" sqref="D461:F461 D466:F466" xr:uid="{00000000-0002-0000-0300-00000B000000}">
      <formula1>"да,обращались,нет,не обращались"</formula1>
      <formula2>0</formula2>
    </dataValidation>
    <dataValidation type="list" operator="equal" allowBlank="1" showInputMessage="1" showErrorMessage="1" sqref="D471:F471 D476:F476 D491:F491 E505:G505" xr:uid="{00000000-0002-0000-0300-00000C000000}">
      <formula1>"да,выдавались,нет,не выдавались"</formula1>
      <formula2>0</formula2>
    </dataValidation>
    <dataValidation type="list" operator="equal" allowBlank="1" showInputMessage="1" showErrorMessage="1" sqref="E486:G486" xr:uid="{00000000-0002-0000-0300-00000D000000}">
      <formula1>"да,утверждена,нет,не утверждена"</formula1>
      <formula2>0</formula2>
    </dataValidation>
    <dataValidation type="list" operator="equal" allowBlank="1" showInputMessage="1" showErrorMessage="1" sqref="E514:G514" xr:uid="{00000000-0002-0000-0300-00000E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11:F242" xr:uid="{00000000-0002-0000-0300-00000F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300-000010000000}">
      <formula1>0</formula1>
      <formula2>0</formula2>
    </dataValidation>
  </dataValidations>
  <hyperlinks>
    <hyperlink ref="C305" r:id="rId1" xr:uid="{00000000-0004-0000-0300-000000000000}"/>
    <hyperlink ref="C306" r:id="rId2" xr:uid="{00000000-0004-0000-0300-000001000000}"/>
    <hyperlink ref="C307" r:id="rId3" xr:uid="{00000000-0004-0000-0300-000002000000}"/>
    <hyperlink ref="C308" r:id="rId4" xr:uid="{00000000-0004-0000-0300-000003000000}"/>
    <hyperlink ref="C309" r:id="rId5" xr:uid="{00000000-0004-0000-0300-000004000000}"/>
    <hyperlink ref="A310" r:id="rId6" xr:uid="{00000000-0004-0000-0300-000005000000}"/>
    <hyperlink ref="A311" r:id="rId7" xr:uid="{00000000-0004-0000-0300-000006000000}"/>
    <hyperlink ref="A312" r:id="rId8" xr:uid="{00000000-0004-0000-0300-000007000000}"/>
    <hyperlink ref="A313" r:id="rId9" xr:uid="{00000000-0004-0000-0300-000008000000}"/>
    <hyperlink ref="A325" r:id="rId10" xr:uid="{00000000-0004-0000-0300-000009000000}"/>
    <hyperlink ref="A326" r:id="rId11" xr:uid="{00000000-0004-0000-0300-00000A000000}"/>
    <hyperlink ref="A327" r:id="rId12" xr:uid="{00000000-0004-0000-0300-00000B000000}"/>
    <hyperlink ref="A328" r:id="rId13" xr:uid="{00000000-0004-0000-0300-00000C000000}"/>
    <hyperlink ref="A329" r:id="rId14" xr:uid="{00000000-0004-0000-0300-00000D000000}"/>
    <hyperlink ref="A330" r:id="rId15" xr:uid="{00000000-0004-0000-0300-00000E000000}"/>
    <hyperlink ref="A337" r:id="rId16" xr:uid="{00000000-0004-0000-0300-00000F000000}"/>
    <hyperlink ref="A451" r:id="rId17" xr:uid="{00000000-0004-0000-0300-000010000000}"/>
    <hyperlink ref="C451" r:id="rId18" display="Организаторами конкурса декоративно-прикладногоискусства традиционно выступили этнокультурныйцентр «КАЛЕВАЛАТАЛО» и Петропавловский православныйприход п. Калевала Открывая мероприятие, настоятель_x000a_Петропавловского храма п. Калевала о. Евгений поздравил всех со светлым_x000a_Христовым Воскресеньем, рассказал о Пасхе и ее значении в жизни православных_x000a_христиан._x000a_Затем состоялись_x000a_выступления хора Петропавловского прихода и детского хора, звучали стихи из уст_x000a_воспитанников воскресной школы" xr:uid="{00000000-0004-0000-0300-000011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70"/>
  <sheetViews>
    <sheetView topLeftCell="A3" zoomScale="50" zoomScaleNormal="50" workbookViewId="0">
      <selection activeCell="D193" sqref="D193"/>
    </sheetView>
  </sheetViews>
  <sheetFormatPr defaultColWidth="11.5703125" defaultRowHeight="12.75" customHeight="1"/>
  <cols>
    <col min="1" max="1" width="68" style="29" customWidth="1"/>
    <col min="2" max="2" width="34.42578125" style="29" customWidth="1"/>
    <col min="3" max="3" width="52.140625" style="29" customWidth="1"/>
    <col min="4" max="4" width="28.7109375" style="29" customWidth="1"/>
    <col min="5" max="5" width="25" style="29" customWidth="1"/>
    <col min="6" max="6" width="32" style="29" customWidth="1"/>
    <col min="7" max="7" width="26.85546875" style="29" customWidth="1"/>
    <col min="8" max="8" width="41.5703125" style="29" customWidth="1"/>
    <col min="9" max="9" width="51.7109375" style="29" customWidth="1"/>
    <col min="10" max="10" width="52.85546875" style="29" customWidth="1"/>
  </cols>
  <sheetData>
    <row r="1" spans="1:6" ht="71.650000000000006" customHeight="1">
      <c r="A1" s="30" t="s">
        <v>24</v>
      </c>
      <c r="B1" s="1263" t="s">
        <v>1317</v>
      </c>
      <c r="C1" s="1263"/>
      <c r="D1" s="1263"/>
      <c r="E1" s="1263"/>
      <c r="F1" s="1263"/>
    </row>
    <row r="2" spans="1:6">
      <c r="A2" s="31"/>
      <c r="B2" s="31"/>
      <c r="C2" s="31"/>
      <c r="D2" s="31"/>
      <c r="E2" s="31"/>
      <c r="F2" s="31"/>
    </row>
    <row r="3" spans="1:6" ht="79.5" customHeight="1">
      <c r="A3" s="30" t="s">
        <v>25</v>
      </c>
      <c r="B3" s="8" t="s">
        <v>26</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c r="A7" s="36" t="s">
        <v>69</v>
      </c>
      <c r="B7" s="36"/>
      <c r="C7" s="36"/>
      <c r="D7" s="36"/>
      <c r="E7" s="36"/>
      <c r="F7" s="36"/>
    </row>
    <row r="8" spans="1:6">
      <c r="A8" s="36" t="s">
        <v>70</v>
      </c>
      <c r="B8" s="36"/>
      <c r="C8" s="36"/>
      <c r="D8" s="36"/>
      <c r="E8" s="36"/>
      <c r="F8" s="36"/>
    </row>
    <row r="9" spans="1:6">
      <c r="A9" s="36" t="s">
        <v>71</v>
      </c>
      <c r="B9" s="36"/>
      <c r="C9" s="36"/>
      <c r="D9" s="36"/>
      <c r="E9" s="36"/>
      <c r="F9" s="36"/>
    </row>
    <row r="10" spans="1:6">
      <c r="A10" s="36"/>
      <c r="B10" s="36"/>
      <c r="C10" s="36"/>
      <c r="D10" s="36"/>
      <c r="E10" s="36"/>
      <c r="F10" s="36"/>
    </row>
    <row r="12" spans="1:6" ht="25.5">
      <c r="A12" s="193" t="s">
        <v>833</v>
      </c>
      <c r="B12" s="8" t="s">
        <v>108</v>
      </c>
      <c r="C12" s="8"/>
      <c r="D12" s="8"/>
      <c r="E12" s="8"/>
      <c r="F12" s="8"/>
    </row>
    <row r="13" spans="1:6">
      <c r="A13" s="194"/>
      <c r="B13" s="1259"/>
      <c r="C13" s="1259"/>
      <c r="D13" s="1259"/>
      <c r="E13" s="1259"/>
      <c r="F13" s="1259"/>
    </row>
    <row r="14" spans="1:6" ht="12.75" customHeight="1">
      <c r="A14" s="1260" t="s">
        <v>27</v>
      </c>
      <c r="B14" s="1260"/>
      <c r="C14" s="1260"/>
      <c r="D14" s="1260"/>
      <c r="E14" s="1260"/>
      <c r="F14" s="1260"/>
    </row>
    <row r="15" spans="1:6" ht="38.25">
      <c r="A15" s="195" t="s">
        <v>834</v>
      </c>
      <c r="B15" s="195" t="s">
        <v>29</v>
      </c>
      <c r="C15" s="195" t="s">
        <v>30</v>
      </c>
      <c r="D15" s="195" t="s">
        <v>31</v>
      </c>
      <c r="E15" s="195" t="s">
        <v>32</v>
      </c>
      <c r="F15" s="195" t="s">
        <v>33</v>
      </c>
    </row>
    <row r="16" spans="1:6" ht="63.75">
      <c r="A16" s="34" t="s">
        <v>1318</v>
      </c>
      <c r="B16" s="34" t="s">
        <v>1319</v>
      </c>
      <c r="C16" s="34" t="s">
        <v>1320</v>
      </c>
      <c r="D16" s="34"/>
      <c r="E16" s="34"/>
      <c r="F16" s="34"/>
    </row>
    <row r="17" spans="1:7" ht="63.75">
      <c r="A17" s="34" t="s">
        <v>1321</v>
      </c>
      <c r="B17" s="34" t="s">
        <v>1322</v>
      </c>
      <c r="C17" s="34" t="s">
        <v>1323</v>
      </c>
      <c r="D17" s="34"/>
      <c r="E17" s="34"/>
      <c r="F17" s="34"/>
    </row>
    <row r="18" spans="1:7" ht="25.5">
      <c r="A18" s="34" t="s">
        <v>1324</v>
      </c>
      <c r="B18" s="34" t="s">
        <v>1325</v>
      </c>
      <c r="C18" s="34" t="s">
        <v>1326</v>
      </c>
      <c r="D18" s="34"/>
      <c r="E18" s="34"/>
      <c r="F18" s="34"/>
    </row>
    <row r="19" spans="1:7" ht="38.25">
      <c r="A19" s="34" t="s">
        <v>1327</v>
      </c>
      <c r="B19" s="34"/>
      <c r="C19" s="34" t="s">
        <v>1328</v>
      </c>
      <c r="D19" s="34"/>
      <c r="E19" s="34"/>
      <c r="F19" s="34"/>
    </row>
    <row r="20" spans="1:7" ht="38.25">
      <c r="A20" s="34" t="s">
        <v>1329</v>
      </c>
      <c r="B20" s="34" t="s">
        <v>1330</v>
      </c>
      <c r="C20" s="34" t="s">
        <v>1331</v>
      </c>
      <c r="D20" s="34"/>
      <c r="E20" s="34"/>
      <c r="F20" s="34"/>
    </row>
    <row r="22" spans="1:7" ht="38.25">
      <c r="A22" s="30" t="s">
        <v>62</v>
      </c>
      <c r="B22" s="8" t="s">
        <v>26</v>
      </c>
      <c r="C22" s="8"/>
      <c r="D22" s="8"/>
      <c r="E22" s="8"/>
      <c r="F22" s="8"/>
    </row>
    <row r="23" spans="1:7" ht="13.9" customHeight="1">
      <c r="A23" s="5" t="s">
        <v>27</v>
      </c>
      <c r="B23" s="5"/>
      <c r="C23" s="5"/>
      <c r="D23" s="5"/>
      <c r="E23" s="5"/>
      <c r="F23" s="5"/>
      <c r="G23" s="35"/>
    </row>
    <row r="24" spans="1:7" ht="63.75">
      <c r="A24" s="30" t="s">
        <v>63</v>
      </c>
      <c r="B24" s="30" t="s">
        <v>64</v>
      </c>
      <c r="C24" s="30" t="s">
        <v>30</v>
      </c>
      <c r="D24" s="30" t="s">
        <v>65</v>
      </c>
      <c r="E24" s="30" t="s">
        <v>66</v>
      </c>
      <c r="F24" s="30" t="s">
        <v>67</v>
      </c>
      <c r="G24" s="30" t="s">
        <v>68</v>
      </c>
    </row>
    <row r="25" spans="1:7">
      <c r="A25" s="36" t="s">
        <v>69</v>
      </c>
      <c r="B25" s="36"/>
      <c r="C25" s="36"/>
      <c r="D25" s="36"/>
      <c r="E25" s="36"/>
      <c r="F25" s="36"/>
      <c r="G25" s="36"/>
    </row>
    <row r="26" spans="1:7">
      <c r="A26" s="36" t="s">
        <v>70</v>
      </c>
      <c r="B26" s="36"/>
      <c r="C26" s="36"/>
      <c r="D26" s="36"/>
      <c r="E26" s="36"/>
      <c r="F26" s="36"/>
      <c r="G26" s="36"/>
    </row>
    <row r="27" spans="1:7">
      <c r="A27" s="36" t="s">
        <v>71</v>
      </c>
      <c r="B27" s="36"/>
      <c r="C27" s="36"/>
      <c r="D27" s="36"/>
      <c r="E27" s="36"/>
      <c r="F27" s="36"/>
      <c r="G27" s="36"/>
    </row>
    <row r="28" spans="1:7">
      <c r="A28" s="36"/>
      <c r="B28" s="36"/>
      <c r="C28" s="36"/>
      <c r="D28" s="36"/>
      <c r="E28" s="36"/>
      <c r="F28" s="36"/>
      <c r="G28" s="36"/>
    </row>
    <row r="29" spans="1:7">
      <c r="A29" s="31"/>
      <c r="B29" s="31"/>
      <c r="C29" s="31"/>
      <c r="D29" s="31"/>
      <c r="E29" s="31"/>
      <c r="F29" s="31"/>
      <c r="G29" s="31"/>
    </row>
    <row r="30" spans="1:7" ht="63.75">
      <c r="A30" s="30" t="s">
        <v>72</v>
      </c>
      <c r="B30" s="8" t="s">
        <v>26</v>
      </c>
      <c r="C30" s="8"/>
      <c r="D30" s="8"/>
      <c r="E30" s="8"/>
      <c r="F30" s="31"/>
      <c r="G30" s="31"/>
    </row>
    <row r="31" spans="1:7" ht="12.75" customHeight="1">
      <c r="A31" s="4" t="s">
        <v>27</v>
      </c>
      <c r="B31" s="4"/>
      <c r="C31" s="4"/>
      <c r="D31" s="4"/>
      <c r="E31" s="4"/>
      <c r="F31" s="31"/>
      <c r="G31" s="31"/>
    </row>
    <row r="32" spans="1:7" ht="38.25">
      <c r="A32" s="30" t="s">
        <v>73</v>
      </c>
      <c r="B32" s="30" t="s">
        <v>74</v>
      </c>
      <c r="C32" s="30" t="s">
        <v>30</v>
      </c>
      <c r="D32" s="30" t="s">
        <v>75</v>
      </c>
      <c r="E32" s="30" t="s">
        <v>76</v>
      </c>
      <c r="F32" s="31"/>
      <c r="G32" s="31"/>
    </row>
    <row r="33" spans="1:7">
      <c r="A33" s="36" t="s">
        <v>69</v>
      </c>
      <c r="B33" s="36"/>
      <c r="C33" s="36"/>
      <c r="D33" s="36"/>
      <c r="E33" s="36"/>
      <c r="F33" s="31"/>
      <c r="G33" s="31"/>
    </row>
    <row r="34" spans="1:7">
      <c r="A34" s="36" t="s">
        <v>70</v>
      </c>
      <c r="B34" s="36"/>
      <c r="C34" s="36"/>
      <c r="D34" s="36"/>
      <c r="E34" s="36"/>
      <c r="F34" s="31"/>
      <c r="G34" s="31"/>
    </row>
    <row r="35" spans="1:7">
      <c r="A35" s="36" t="s">
        <v>71</v>
      </c>
      <c r="B35" s="36"/>
      <c r="C35" s="36"/>
      <c r="D35" s="36"/>
      <c r="E35" s="36"/>
      <c r="F35" s="31"/>
      <c r="G35" s="31"/>
    </row>
    <row r="36" spans="1:7">
      <c r="A36" s="36"/>
      <c r="B36" s="36"/>
      <c r="C36" s="36"/>
      <c r="D36" s="36"/>
      <c r="E36" s="36"/>
      <c r="F36" s="31"/>
      <c r="G36" s="31"/>
    </row>
    <row r="37" spans="1:7">
      <c r="A37" s="31"/>
      <c r="B37" s="31"/>
      <c r="C37" s="31"/>
      <c r="D37" s="31"/>
      <c r="E37" s="31"/>
      <c r="F37" s="31"/>
      <c r="G37" s="31"/>
    </row>
    <row r="38" spans="1:7" ht="51">
      <c r="A38" s="30" t="s">
        <v>77</v>
      </c>
      <c r="B38" s="8" t="s">
        <v>26</v>
      </c>
      <c r="C38" s="8"/>
      <c r="D38" s="8"/>
      <c r="E38" s="8"/>
      <c r="F38" s="31"/>
      <c r="G38" s="31"/>
    </row>
    <row r="39" spans="1:7" ht="12.75" customHeight="1">
      <c r="A39" s="3" t="s">
        <v>27</v>
      </c>
      <c r="B39" s="3"/>
      <c r="C39" s="3"/>
      <c r="D39" s="3"/>
      <c r="E39" s="3"/>
      <c r="F39" s="31"/>
      <c r="G39" s="31"/>
    </row>
    <row r="40" spans="1:7" ht="63.75">
      <c r="A40" s="30" t="s">
        <v>78</v>
      </c>
      <c r="B40" s="30" t="s">
        <v>79</v>
      </c>
      <c r="C40" s="30" t="s">
        <v>80</v>
      </c>
      <c r="D40" s="30" t="s">
        <v>81</v>
      </c>
      <c r="E40" s="30" t="s">
        <v>82</v>
      </c>
      <c r="F40" s="31"/>
      <c r="G40" s="31"/>
    </row>
    <row r="41" spans="1:7">
      <c r="A41" s="36" t="s">
        <v>69</v>
      </c>
      <c r="B41" s="36"/>
      <c r="C41" s="36"/>
      <c r="D41" s="36"/>
      <c r="E41" s="36"/>
      <c r="F41" s="31"/>
      <c r="G41" s="31"/>
    </row>
    <row r="42" spans="1:7">
      <c r="A42" s="36" t="s">
        <v>70</v>
      </c>
      <c r="B42" s="36"/>
      <c r="C42" s="36"/>
      <c r="D42" s="36"/>
      <c r="E42" s="36"/>
      <c r="F42" s="31"/>
      <c r="G42" s="31"/>
    </row>
    <row r="43" spans="1:7">
      <c r="A43" s="36" t="s">
        <v>71</v>
      </c>
      <c r="B43" s="36"/>
      <c r="C43" s="36"/>
      <c r="D43" s="36"/>
      <c r="E43" s="36"/>
    </row>
    <row r="44" spans="1:7">
      <c r="A44" s="36"/>
      <c r="B44" s="36"/>
      <c r="C44" s="36"/>
      <c r="D44" s="36"/>
      <c r="E44" s="36"/>
    </row>
    <row r="46" spans="1:7" ht="92.45" customHeight="1">
      <c r="A46" s="30" t="s">
        <v>83</v>
      </c>
      <c r="B46" s="8" t="s">
        <v>26</v>
      </c>
      <c r="C46" s="8"/>
      <c r="D46" s="8"/>
      <c r="E46" s="31"/>
      <c r="F46" s="31"/>
    </row>
    <row r="47" spans="1:7" ht="23.85" customHeight="1">
      <c r="A47" s="3" t="s">
        <v>27</v>
      </c>
      <c r="B47" s="3"/>
      <c r="C47" s="3"/>
      <c r="D47" s="3"/>
      <c r="E47" s="31"/>
      <c r="F47" s="31"/>
    </row>
    <row r="48" spans="1:7" ht="25.5">
      <c r="A48" s="30" t="s">
        <v>84</v>
      </c>
      <c r="B48" s="30" t="s">
        <v>85</v>
      </c>
      <c r="C48" s="30" t="s">
        <v>86</v>
      </c>
      <c r="D48" s="30" t="s">
        <v>87</v>
      </c>
      <c r="E48" s="31"/>
      <c r="F48" s="31"/>
    </row>
    <row r="49" spans="1:6">
      <c r="A49" s="36" t="s">
        <v>69</v>
      </c>
      <c r="B49" s="36"/>
      <c r="C49" s="36"/>
      <c r="D49" s="36"/>
      <c r="E49" s="31"/>
      <c r="F49" s="31"/>
    </row>
    <row r="50" spans="1:6">
      <c r="A50" s="36" t="s">
        <v>70</v>
      </c>
      <c r="B50" s="36"/>
      <c r="C50" s="36"/>
      <c r="D50" s="36"/>
      <c r="E50" s="31"/>
      <c r="F50" s="31"/>
    </row>
    <row r="51" spans="1:6">
      <c r="A51" s="36" t="s">
        <v>71</v>
      </c>
      <c r="B51" s="36"/>
      <c r="C51" s="36"/>
      <c r="D51" s="36"/>
      <c r="E51" s="31"/>
      <c r="F51" s="31"/>
    </row>
    <row r="52" spans="1:6">
      <c r="A52" s="36"/>
      <c r="B52" s="36"/>
      <c r="C52" s="36"/>
      <c r="D52" s="36"/>
      <c r="E52" s="31"/>
      <c r="F52" s="31"/>
    </row>
    <row r="53" spans="1:6">
      <c r="A53" s="31"/>
      <c r="B53" s="31"/>
      <c r="C53" s="31"/>
      <c r="D53" s="31"/>
      <c r="E53" s="31"/>
      <c r="F53" s="31"/>
    </row>
    <row r="54" spans="1:6" ht="90.95" customHeight="1">
      <c r="A54" s="30" t="s">
        <v>88</v>
      </c>
      <c r="B54" s="8" t="s">
        <v>26</v>
      </c>
      <c r="C54" s="8"/>
      <c r="D54" s="8"/>
      <c r="E54" s="31"/>
      <c r="F54" s="31"/>
    </row>
    <row r="55" spans="1:6" ht="12.75" customHeight="1">
      <c r="A55" s="3" t="s">
        <v>27</v>
      </c>
      <c r="B55" s="3"/>
      <c r="C55" s="3"/>
      <c r="D55" s="3"/>
      <c r="E55" s="31"/>
      <c r="F55" s="31"/>
    </row>
    <row r="56" spans="1:6" ht="25.5">
      <c r="A56" s="30" t="s">
        <v>84</v>
      </c>
      <c r="B56" s="30" t="s">
        <v>85</v>
      </c>
      <c r="C56" s="30" t="s">
        <v>86</v>
      </c>
      <c r="D56" s="30" t="s">
        <v>87</v>
      </c>
      <c r="E56" s="31"/>
      <c r="F56" s="31"/>
    </row>
    <row r="57" spans="1:6">
      <c r="A57" s="36" t="s">
        <v>69</v>
      </c>
      <c r="B57" s="36"/>
      <c r="C57" s="36"/>
      <c r="D57" s="36"/>
      <c r="E57" s="31"/>
      <c r="F57" s="31"/>
    </row>
    <row r="58" spans="1:6">
      <c r="A58" s="36" t="s">
        <v>70</v>
      </c>
      <c r="B58" s="36"/>
      <c r="C58" s="36"/>
      <c r="D58" s="36"/>
      <c r="E58" s="31"/>
      <c r="F58" s="31"/>
    </row>
    <row r="59" spans="1:6">
      <c r="A59" s="36" t="s">
        <v>71</v>
      </c>
      <c r="B59" s="36"/>
      <c r="C59" s="36"/>
      <c r="D59" s="36"/>
      <c r="E59" s="31"/>
      <c r="F59" s="31"/>
    </row>
    <row r="60" spans="1:6">
      <c r="A60" s="36"/>
      <c r="B60" s="36"/>
      <c r="C60" s="36"/>
      <c r="D60" s="36"/>
      <c r="E60" s="31"/>
      <c r="F60" s="31"/>
    </row>
    <row r="61" spans="1:6">
      <c r="A61" s="31"/>
      <c r="B61" s="31"/>
      <c r="C61" s="31"/>
      <c r="D61" s="31"/>
      <c r="E61" s="31"/>
      <c r="F61" s="31"/>
    </row>
    <row r="62" spans="1:6" ht="70.900000000000006" customHeight="1">
      <c r="A62" s="30" t="s">
        <v>89</v>
      </c>
      <c r="B62" s="8" t="s">
        <v>26</v>
      </c>
      <c r="C62" s="8"/>
      <c r="D62" s="8"/>
      <c r="E62" s="31"/>
      <c r="F62" s="31"/>
    </row>
    <row r="63" spans="1:6" ht="12.75" customHeight="1">
      <c r="A63" s="2" t="s">
        <v>27</v>
      </c>
      <c r="B63" s="2"/>
      <c r="C63" s="2"/>
      <c r="D63" s="2"/>
      <c r="E63" s="31"/>
      <c r="F63" s="31"/>
    </row>
    <row r="64" spans="1:6" ht="25.5">
      <c r="A64" s="30" t="s">
        <v>84</v>
      </c>
      <c r="B64" s="30" t="s">
        <v>85</v>
      </c>
      <c r="C64" s="30" t="s">
        <v>86</v>
      </c>
      <c r="D64" s="30" t="s">
        <v>87</v>
      </c>
      <c r="E64" s="31"/>
      <c r="F64" s="31"/>
    </row>
    <row r="65" spans="1:6">
      <c r="A65" s="36" t="s">
        <v>69</v>
      </c>
      <c r="B65" s="36"/>
      <c r="C65" s="36"/>
      <c r="D65" s="36"/>
      <c r="E65" s="31"/>
      <c r="F65" s="31"/>
    </row>
    <row r="66" spans="1:6">
      <c r="A66" s="36" t="s">
        <v>70</v>
      </c>
      <c r="B66" s="36"/>
      <c r="C66" s="36"/>
      <c r="D66" s="36"/>
      <c r="E66" s="31"/>
      <c r="F66" s="31"/>
    </row>
    <row r="67" spans="1:6">
      <c r="A67" s="36" t="s">
        <v>71</v>
      </c>
      <c r="B67" s="36"/>
      <c r="C67" s="36"/>
      <c r="D67" s="36"/>
      <c r="E67" s="31"/>
      <c r="F67" s="31"/>
    </row>
    <row r="68" spans="1:6">
      <c r="A68" s="36"/>
      <c r="B68" s="36"/>
      <c r="C68" s="36"/>
      <c r="D68" s="36"/>
      <c r="E68" s="31"/>
      <c r="F68" s="31"/>
    </row>
    <row r="69" spans="1:6">
      <c r="A69" s="1"/>
      <c r="B69" s="1"/>
      <c r="C69" s="1"/>
      <c r="D69" s="1"/>
      <c r="E69" s="1"/>
      <c r="F69" s="1"/>
    </row>
    <row r="70" spans="1:6" ht="90.95" customHeight="1">
      <c r="A70" s="30" t="s">
        <v>90</v>
      </c>
      <c r="B70" s="8" t="s">
        <v>26</v>
      </c>
      <c r="C70" s="8"/>
      <c r="D70" s="8"/>
      <c r="E70" s="8"/>
      <c r="F70" s="8"/>
    </row>
    <row r="71" spans="1:6" ht="12.75" customHeight="1">
      <c r="A71" s="2" t="s">
        <v>27</v>
      </c>
      <c r="B71" s="2"/>
      <c r="C71" s="2"/>
      <c r="D71" s="2"/>
      <c r="E71" s="2"/>
      <c r="F71" s="2"/>
    </row>
    <row r="72" spans="1:6" ht="38.25">
      <c r="A72" s="30" t="s">
        <v>91</v>
      </c>
      <c r="B72" s="30" t="s">
        <v>92</v>
      </c>
      <c r="C72" s="30" t="s">
        <v>93</v>
      </c>
      <c r="D72" s="30" t="s">
        <v>94</v>
      </c>
      <c r="E72" s="30" t="s">
        <v>95</v>
      </c>
      <c r="F72" s="30" t="s">
        <v>76</v>
      </c>
    </row>
    <row r="73" spans="1:6">
      <c r="A73" s="36" t="s">
        <v>69</v>
      </c>
      <c r="B73" s="36"/>
      <c r="C73" s="36"/>
      <c r="D73" s="36"/>
      <c r="E73" s="36"/>
      <c r="F73" s="36"/>
    </row>
    <row r="74" spans="1:6">
      <c r="A74" s="36" t="s">
        <v>70</v>
      </c>
      <c r="B74" s="36"/>
      <c r="C74" s="36"/>
      <c r="D74" s="36"/>
      <c r="E74" s="36"/>
      <c r="F74" s="36"/>
    </row>
    <row r="75" spans="1:6">
      <c r="A75" s="36" t="s">
        <v>71</v>
      </c>
      <c r="B75" s="36"/>
      <c r="C75" s="36"/>
      <c r="D75" s="36"/>
      <c r="E75" s="36"/>
      <c r="F75" s="36"/>
    </row>
    <row r="76" spans="1:6">
      <c r="A76" s="36"/>
      <c r="B76" s="36"/>
      <c r="C76" s="36"/>
      <c r="D76" s="36"/>
      <c r="E76" s="36"/>
      <c r="F76" s="36"/>
    </row>
    <row r="77" spans="1:6">
      <c r="A77" s="31"/>
      <c r="B77" s="31"/>
      <c r="C77" s="31"/>
      <c r="D77" s="31"/>
      <c r="E77" s="31"/>
      <c r="F77" s="31"/>
    </row>
    <row r="78" spans="1:6" ht="73.900000000000006" customHeight="1">
      <c r="A78" s="30" t="s">
        <v>96</v>
      </c>
      <c r="B78" s="8" t="s">
        <v>26</v>
      </c>
      <c r="C78" s="8"/>
      <c r="D78" s="8"/>
      <c r="E78" s="31"/>
      <c r="F78" s="31"/>
    </row>
    <row r="79" spans="1:6" ht="23.85" customHeight="1">
      <c r="A79" s="2" t="s">
        <v>27</v>
      </c>
      <c r="B79" s="2"/>
      <c r="C79" s="2"/>
      <c r="D79" s="2"/>
      <c r="E79" s="31"/>
      <c r="F79" s="31"/>
    </row>
    <row r="80" spans="1:6" ht="25.5">
      <c r="A80" s="30" t="s">
        <v>97</v>
      </c>
      <c r="B80" s="30" t="s">
        <v>98</v>
      </c>
      <c r="C80" s="30" t="s">
        <v>99</v>
      </c>
      <c r="D80" s="30" t="s">
        <v>76</v>
      </c>
      <c r="E80" s="31"/>
      <c r="F80" s="31"/>
    </row>
    <row r="81" spans="1:6">
      <c r="A81" s="36" t="s">
        <v>69</v>
      </c>
      <c r="B81" s="36"/>
      <c r="C81" s="36"/>
      <c r="D81" s="36"/>
      <c r="E81" s="31"/>
      <c r="F81" s="31"/>
    </row>
    <row r="82" spans="1:6">
      <c r="A82" s="36" t="s">
        <v>70</v>
      </c>
      <c r="B82" s="36"/>
      <c r="C82" s="36"/>
      <c r="D82" s="36"/>
      <c r="E82" s="31"/>
      <c r="F82" s="31"/>
    </row>
    <row r="83" spans="1:6">
      <c r="A83" s="36" t="s">
        <v>71</v>
      </c>
      <c r="B83" s="36"/>
      <c r="C83" s="36"/>
      <c r="D83" s="36"/>
      <c r="E83" s="31"/>
      <c r="F83" s="31"/>
    </row>
    <row r="84" spans="1:6">
      <c r="A84" s="36"/>
      <c r="B84" s="36"/>
      <c r="C84" s="36"/>
      <c r="D84" s="36"/>
      <c r="E84" s="31"/>
      <c r="F84" s="31"/>
    </row>
    <row r="85" spans="1:6">
      <c r="A85" s="31"/>
      <c r="B85" s="31"/>
      <c r="C85" s="31"/>
      <c r="D85" s="31"/>
      <c r="E85" s="31"/>
      <c r="F85" s="31"/>
    </row>
    <row r="86" spans="1:6" ht="73.150000000000006" customHeight="1">
      <c r="A86" s="30" t="s">
        <v>100</v>
      </c>
      <c r="B86" s="8" t="s">
        <v>101</v>
      </c>
      <c r="C86" s="8"/>
      <c r="D86" s="8"/>
      <c r="E86" s="31"/>
      <c r="F86" s="31"/>
    </row>
    <row r="87" spans="1:6">
      <c r="A87" s="31"/>
      <c r="B87" s="31"/>
      <c r="D87" s="31"/>
      <c r="E87" s="31"/>
      <c r="F87" s="31"/>
    </row>
    <row r="88" spans="1:6" ht="75.400000000000006" customHeight="1">
      <c r="A88" s="30" t="s">
        <v>102</v>
      </c>
      <c r="B88" s="8" t="s">
        <v>26</v>
      </c>
      <c r="C88" s="8"/>
      <c r="D88" s="8"/>
      <c r="E88" s="31"/>
      <c r="F88" s="31"/>
    </row>
    <row r="89" spans="1:6" ht="23.85" customHeight="1">
      <c r="A89" s="2" t="s">
        <v>27</v>
      </c>
      <c r="B89" s="2"/>
      <c r="C89" s="2"/>
      <c r="D89" s="2"/>
      <c r="E89" s="31"/>
      <c r="F89" s="31"/>
    </row>
    <row r="90" spans="1:6" ht="38.25">
      <c r="A90" s="30" t="s">
        <v>103</v>
      </c>
      <c r="B90" s="30" t="s">
        <v>104</v>
      </c>
      <c r="C90" s="30" t="s">
        <v>105</v>
      </c>
      <c r="D90" s="30" t="s">
        <v>106</v>
      </c>
      <c r="E90" s="31"/>
      <c r="F90" s="31"/>
    </row>
    <row r="91" spans="1:6" ht="12.75" customHeight="1">
      <c r="A91" s="36" t="s">
        <v>69</v>
      </c>
      <c r="B91" s="36"/>
      <c r="C91" s="36"/>
      <c r="D91" s="36"/>
    </row>
    <row r="92" spans="1:6" ht="12.75" customHeight="1">
      <c r="A92" s="36" t="s">
        <v>70</v>
      </c>
      <c r="B92" s="36"/>
      <c r="C92" s="36"/>
      <c r="D92" s="36"/>
    </row>
    <row r="93" spans="1:6" ht="12.75" customHeight="1">
      <c r="A93" s="36" t="s">
        <v>71</v>
      </c>
      <c r="B93" s="36"/>
      <c r="C93" s="36"/>
      <c r="D93" s="36"/>
    </row>
    <row r="94" spans="1:6" ht="12.75" customHeight="1">
      <c r="A94" s="36"/>
      <c r="B94" s="36"/>
      <c r="C94" s="36"/>
      <c r="D94" s="36"/>
    </row>
    <row r="97" spans="1:6" ht="76.150000000000006" customHeight="1">
      <c r="A97" s="40" t="s">
        <v>107</v>
      </c>
      <c r="B97" s="1242" t="s">
        <v>108</v>
      </c>
      <c r="C97" s="1242"/>
      <c r="D97" s="1242"/>
    </row>
    <row r="98" spans="1:6" ht="28.35" customHeight="1">
      <c r="A98" s="2" t="s">
        <v>27</v>
      </c>
      <c r="B98" s="2"/>
      <c r="C98" s="2"/>
      <c r="D98" s="2"/>
    </row>
    <row r="99" spans="1:6" ht="99.2" customHeight="1">
      <c r="A99" s="40" t="s">
        <v>109</v>
      </c>
      <c r="B99" s="1243" t="s">
        <v>110</v>
      </c>
      <c r="C99" s="1243"/>
      <c r="D99" s="40" t="s">
        <v>111</v>
      </c>
    </row>
    <row r="100" spans="1:6" ht="40.35" customHeight="1">
      <c r="A100" s="41" t="s">
        <v>1332</v>
      </c>
      <c r="B100" s="1244" t="s">
        <v>1333</v>
      </c>
      <c r="C100" s="1244"/>
      <c r="D100" s="41" t="s">
        <v>1334</v>
      </c>
    </row>
    <row r="102" spans="1:6" ht="76.900000000000006" customHeight="1">
      <c r="A102" s="40" t="s">
        <v>115</v>
      </c>
      <c r="B102" s="1242" t="s">
        <v>108</v>
      </c>
      <c r="C102" s="1242"/>
      <c r="D102" s="1242"/>
    </row>
    <row r="103" spans="1:6" ht="12.75" customHeight="1">
      <c r="A103" s="2" t="s">
        <v>27</v>
      </c>
      <c r="B103" s="2"/>
      <c r="C103" s="2"/>
      <c r="D103" s="2"/>
    </row>
    <row r="104" spans="1:6" ht="12.75" customHeight="1">
      <c r="A104" s="1243" t="s">
        <v>116</v>
      </c>
      <c r="B104" s="1243"/>
      <c r="C104" s="1243"/>
    </row>
    <row r="105" spans="1:6" ht="51.6" customHeight="1">
      <c r="A105" s="1245" t="s">
        <v>1335</v>
      </c>
      <c r="B105" s="1245"/>
      <c r="C105" s="1245"/>
    </row>
    <row r="106" spans="1:6" ht="85.5" customHeight="1">
      <c r="A106" s="43" t="s">
        <v>118</v>
      </c>
      <c r="B106" s="1242" t="s">
        <v>108</v>
      </c>
      <c r="C106" s="1242"/>
      <c r="D106" s="1242"/>
    </row>
    <row r="108" spans="1:6" ht="66.75" customHeight="1">
      <c r="A108" s="40" t="s">
        <v>119</v>
      </c>
      <c r="B108" s="1242" t="s">
        <v>108</v>
      </c>
      <c r="C108" s="1242"/>
      <c r="D108" s="1242"/>
      <c r="F108" s="44"/>
    </row>
    <row r="109" spans="1:6" ht="12.75" customHeight="1">
      <c r="A109" s="2" t="s">
        <v>27</v>
      </c>
      <c r="B109" s="2"/>
      <c r="C109" s="2"/>
      <c r="D109" s="2"/>
    </row>
    <row r="110" spans="1:6" ht="29.85" customHeight="1">
      <c r="A110" s="1243" t="s">
        <v>116</v>
      </c>
      <c r="B110" s="1243"/>
      <c r="C110" s="1243"/>
    </row>
    <row r="111" spans="1:6" ht="41.45" customHeight="1">
      <c r="A111" s="1245" t="s">
        <v>1336</v>
      </c>
      <c r="B111" s="1245"/>
      <c r="C111" s="1245"/>
    </row>
    <row r="112" spans="1:6" ht="120.4" customHeight="1">
      <c r="A112" s="40" t="s">
        <v>121</v>
      </c>
      <c r="B112" s="1242" t="s">
        <v>108</v>
      </c>
      <c r="C112" s="1242"/>
      <c r="D112" s="1242"/>
    </row>
    <row r="115" spans="1:10" ht="50.65" customHeight="1">
      <c r="A115" s="1243" t="s">
        <v>122</v>
      </c>
      <c r="B115" s="1243"/>
      <c r="C115" s="1243"/>
      <c r="D115" s="1243"/>
    </row>
    <row r="116" spans="1:10" ht="96.95" customHeight="1">
      <c r="A116" s="40" t="s">
        <v>123</v>
      </c>
      <c r="B116" s="40" t="s">
        <v>124</v>
      </c>
      <c r="C116" s="40" t="s">
        <v>125</v>
      </c>
      <c r="D116" s="40" t="s">
        <v>126</v>
      </c>
    </row>
    <row r="117" spans="1:10" ht="83.65" customHeight="1">
      <c r="A117" s="48" t="s">
        <v>1337</v>
      </c>
      <c r="B117" s="48" t="s">
        <v>1338</v>
      </c>
      <c r="C117" s="48" t="s">
        <v>1339</v>
      </c>
      <c r="D117" s="250">
        <v>40</v>
      </c>
    </row>
    <row r="119" spans="1:10" ht="39.6" customHeight="1">
      <c r="A119" s="1243" t="s">
        <v>130</v>
      </c>
      <c r="B119" s="1243"/>
      <c r="C119" s="1243"/>
      <c r="D119" s="1243"/>
      <c r="E119" s="1243"/>
      <c r="F119" s="40" t="s">
        <v>131</v>
      </c>
      <c r="G119" s="40" t="s">
        <v>132</v>
      </c>
    </row>
    <row r="120" spans="1:10" ht="73.900000000000006" customHeight="1">
      <c r="A120" s="40" t="s">
        <v>133</v>
      </c>
      <c r="B120" s="40" t="s">
        <v>134</v>
      </c>
      <c r="C120" s="40" t="s">
        <v>135</v>
      </c>
      <c r="D120" s="40" t="s">
        <v>136</v>
      </c>
      <c r="E120" s="40" t="s">
        <v>137</v>
      </c>
      <c r="F120" s="251">
        <v>28</v>
      </c>
      <c r="G120" s="46">
        <f>SUM(D121:D148)</f>
        <v>2459</v>
      </c>
    </row>
    <row r="121" spans="1:10" ht="51.75" customHeight="1">
      <c r="A121" s="252" t="s">
        <v>1340</v>
      </c>
      <c r="B121" s="253">
        <v>46129</v>
      </c>
      <c r="C121" s="252" t="s">
        <v>1341</v>
      </c>
      <c r="D121" s="254">
        <v>79</v>
      </c>
      <c r="E121" s="254" t="s">
        <v>1342</v>
      </c>
      <c r="F121" s="255"/>
      <c r="G121" s="255"/>
      <c r="H121" s="255"/>
      <c r="I121" s="255"/>
      <c r="J121" s="255"/>
    </row>
    <row r="122" spans="1:10" ht="39" customHeight="1">
      <c r="A122" s="252" t="s">
        <v>1343</v>
      </c>
      <c r="B122" s="253">
        <v>46129</v>
      </c>
      <c r="C122" s="252" t="s">
        <v>1344</v>
      </c>
      <c r="D122" s="254">
        <v>62</v>
      </c>
      <c r="E122" s="254" t="s">
        <v>1342</v>
      </c>
      <c r="F122" s="255"/>
      <c r="G122" s="255"/>
      <c r="H122" s="255"/>
      <c r="I122" s="255"/>
      <c r="J122" s="255"/>
    </row>
    <row r="123" spans="1:10" ht="33" customHeight="1">
      <c r="A123" s="252" t="s">
        <v>1345</v>
      </c>
      <c r="B123" s="253">
        <v>46129</v>
      </c>
      <c r="C123" s="252" t="s">
        <v>1341</v>
      </c>
      <c r="D123" s="254">
        <v>18</v>
      </c>
      <c r="E123" s="254" t="s">
        <v>1342</v>
      </c>
      <c r="F123" s="255"/>
      <c r="G123" s="255"/>
      <c r="H123" s="255"/>
      <c r="I123" s="255"/>
      <c r="J123" s="255"/>
    </row>
    <row r="124" spans="1:10" ht="26.25" customHeight="1">
      <c r="A124" s="256" t="s">
        <v>1346</v>
      </c>
      <c r="B124" s="253">
        <v>46113</v>
      </c>
      <c r="C124" s="252" t="s">
        <v>1347</v>
      </c>
      <c r="D124" s="254">
        <v>638</v>
      </c>
      <c r="E124" s="254" t="s">
        <v>1342</v>
      </c>
      <c r="F124" s="255"/>
      <c r="G124" s="255"/>
      <c r="H124" s="255"/>
      <c r="I124" s="255"/>
      <c r="J124" s="255"/>
    </row>
    <row r="125" spans="1:10" ht="25.5">
      <c r="A125" s="252" t="s">
        <v>1348</v>
      </c>
      <c r="B125" s="253">
        <v>46129</v>
      </c>
      <c r="C125" s="252" t="s">
        <v>1341</v>
      </c>
      <c r="D125" s="254">
        <v>30</v>
      </c>
      <c r="E125" s="254" t="s">
        <v>1342</v>
      </c>
      <c r="F125" s="255"/>
      <c r="G125" s="255"/>
      <c r="H125" s="255"/>
      <c r="I125" s="255"/>
      <c r="J125" s="255"/>
    </row>
    <row r="126" spans="1:10" ht="90" customHeight="1">
      <c r="A126" s="257" t="s">
        <v>1349</v>
      </c>
      <c r="B126" s="253">
        <v>46115</v>
      </c>
      <c r="C126" s="252" t="s">
        <v>1350</v>
      </c>
      <c r="D126" s="254">
        <v>20</v>
      </c>
      <c r="E126" s="254" t="s">
        <v>1342</v>
      </c>
      <c r="F126" s="255"/>
      <c r="G126" s="255"/>
      <c r="H126" s="255"/>
      <c r="I126" s="255"/>
      <c r="J126" s="255"/>
    </row>
    <row r="127" spans="1:10" ht="45" customHeight="1">
      <c r="A127" s="257" t="s">
        <v>1351</v>
      </c>
      <c r="B127" s="253">
        <v>46122</v>
      </c>
      <c r="C127" s="252" t="s">
        <v>1352</v>
      </c>
      <c r="D127" s="254">
        <v>21</v>
      </c>
      <c r="E127" s="254" t="s">
        <v>1342</v>
      </c>
      <c r="F127" s="255"/>
      <c r="G127" s="255"/>
      <c r="H127" s="255"/>
      <c r="I127" s="255"/>
      <c r="J127" s="255"/>
    </row>
    <row r="128" spans="1:10" ht="37.5" customHeight="1">
      <c r="A128" s="257" t="s">
        <v>1353</v>
      </c>
      <c r="B128" s="253">
        <v>46185</v>
      </c>
      <c r="C128" s="252" t="s">
        <v>1354</v>
      </c>
      <c r="D128" s="254">
        <v>60</v>
      </c>
      <c r="E128" s="254" t="s">
        <v>1355</v>
      </c>
      <c r="F128" s="255"/>
      <c r="G128" s="255"/>
      <c r="H128" s="255"/>
      <c r="I128" s="255"/>
      <c r="J128" s="255"/>
    </row>
    <row r="129" spans="1:10" ht="12.75" customHeight="1">
      <c r="A129" s="257" t="s">
        <v>1356</v>
      </c>
      <c r="B129" s="253">
        <v>46127</v>
      </c>
      <c r="C129" s="252" t="s">
        <v>1357</v>
      </c>
      <c r="D129" s="254">
        <v>23</v>
      </c>
      <c r="E129" s="254" t="s">
        <v>1342</v>
      </c>
      <c r="F129" s="255"/>
      <c r="G129" s="255"/>
      <c r="H129" s="255"/>
      <c r="I129" s="255"/>
      <c r="J129" s="255"/>
    </row>
    <row r="130" spans="1:10" ht="38.25">
      <c r="A130" s="257" t="s">
        <v>1358</v>
      </c>
      <c r="B130" s="253">
        <v>46134</v>
      </c>
      <c r="C130" s="252" t="s">
        <v>1359</v>
      </c>
      <c r="D130" s="254">
        <v>53</v>
      </c>
      <c r="E130" s="254" t="s">
        <v>1342</v>
      </c>
      <c r="F130" s="255"/>
      <c r="G130" s="255"/>
      <c r="H130" s="255"/>
      <c r="I130" s="255"/>
      <c r="J130" s="255"/>
    </row>
    <row r="131" spans="1:10" ht="37.5" customHeight="1">
      <c r="A131" s="257" t="s">
        <v>1360</v>
      </c>
      <c r="B131" s="253">
        <v>46141</v>
      </c>
      <c r="C131" s="252" t="s">
        <v>1361</v>
      </c>
      <c r="D131" s="254">
        <v>27</v>
      </c>
      <c r="E131" s="254" t="s">
        <v>1342</v>
      </c>
      <c r="F131" s="255"/>
      <c r="G131" s="255"/>
      <c r="H131" s="255"/>
      <c r="I131" s="255"/>
      <c r="J131" s="255"/>
    </row>
    <row r="132" spans="1:10" ht="28.5" customHeight="1">
      <c r="A132" s="257" t="s">
        <v>1362</v>
      </c>
      <c r="B132" s="253">
        <v>46150</v>
      </c>
      <c r="C132" s="252" t="s">
        <v>1347</v>
      </c>
      <c r="D132" s="254">
        <v>286</v>
      </c>
      <c r="E132" s="254" t="s">
        <v>1342</v>
      </c>
      <c r="F132" s="255"/>
      <c r="G132" s="255"/>
      <c r="H132" s="255"/>
      <c r="I132" s="255"/>
      <c r="J132" s="255"/>
    </row>
    <row r="133" spans="1:10" ht="32.25" customHeight="1">
      <c r="A133" s="258" t="s">
        <v>1363</v>
      </c>
      <c r="B133" s="253">
        <v>46164</v>
      </c>
      <c r="C133" s="252" t="s">
        <v>1364</v>
      </c>
      <c r="D133" s="254">
        <v>12</v>
      </c>
      <c r="E133" s="254" t="s">
        <v>1342</v>
      </c>
      <c r="F133" s="255"/>
      <c r="G133" s="255"/>
      <c r="H133" s="255"/>
      <c r="I133" s="255"/>
      <c r="J133" s="255"/>
    </row>
    <row r="134" spans="1:10" ht="12.75" customHeight="1">
      <c r="A134" s="257" t="s">
        <v>1365</v>
      </c>
      <c r="B134" s="253">
        <v>46164</v>
      </c>
      <c r="C134" s="252" t="s">
        <v>1366</v>
      </c>
      <c r="D134" s="254">
        <v>60</v>
      </c>
      <c r="E134" s="254" t="s">
        <v>1355</v>
      </c>
      <c r="F134" s="255"/>
      <c r="G134" s="255"/>
      <c r="H134" s="255"/>
      <c r="I134" s="255"/>
      <c r="J134" s="255"/>
    </row>
    <row r="135" spans="1:10" ht="42" customHeight="1">
      <c r="A135" s="257" t="s">
        <v>1358</v>
      </c>
      <c r="B135" s="253">
        <v>46136</v>
      </c>
      <c r="C135" s="252" t="s">
        <v>1359</v>
      </c>
      <c r="D135" s="254">
        <v>23</v>
      </c>
      <c r="E135" s="254" t="s">
        <v>1342</v>
      </c>
      <c r="F135" s="255"/>
      <c r="G135" s="255"/>
      <c r="H135" s="255"/>
      <c r="I135" s="255"/>
      <c r="J135" s="255"/>
    </row>
    <row r="136" spans="1:10" ht="35.25" customHeight="1">
      <c r="A136" s="257" t="s">
        <v>1358</v>
      </c>
      <c r="B136" s="253">
        <v>46139</v>
      </c>
      <c r="C136" s="252" t="s">
        <v>1367</v>
      </c>
      <c r="D136" s="259" t="s">
        <v>1368</v>
      </c>
      <c r="E136" s="259" t="s">
        <v>1342</v>
      </c>
      <c r="F136" s="255"/>
      <c r="G136" s="255"/>
      <c r="H136" s="255"/>
      <c r="I136" s="255"/>
      <c r="J136" s="255"/>
    </row>
    <row r="137" spans="1:10" ht="36.75" customHeight="1">
      <c r="A137" s="257" t="s">
        <v>1358</v>
      </c>
      <c r="B137" s="253">
        <v>46142</v>
      </c>
      <c r="C137" s="252" t="s">
        <v>1359</v>
      </c>
      <c r="D137" s="254">
        <v>33</v>
      </c>
      <c r="E137" s="254" t="s">
        <v>1342</v>
      </c>
      <c r="F137" s="255"/>
      <c r="G137" s="255"/>
      <c r="H137" s="255"/>
      <c r="I137" s="255"/>
      <c r="J137" s="255"/>
    </row>
    <row r="138" spans="1:10" ht="28.5" customHeight="1">
      <c r="A138" s="257" t="s">
        <v>1369</v>
      </c>
      <c r="B138" s="253">
        <v>46162</v>
      </c>
      <c r="C138" s="252" t="s">
        <v>1370</v>
      </c>
      <c r="D138" s="260">
        <v>24</v>
      </c>
      <c r="E138" s="254" t="s">
        <v>1342</v>
      </c>
      <c r="F138" s="255"/>
      <c r="G138" s="255"/>
      <c r="H138" s="255"/>
      <c r="I138" s="255"/>
      <c r="J138" s="255"/>
    </row>
    <row r="139" spans="1:10" ht="20.45" customHeight="1">
      <c r="A139" s="257" t="s">
        <v>1371</v>
      </c>
      <c r="B139" s="253">
        <v>46160</v>
      </c>
      <c r="C139" s="252" t="s">
        <v>1372</v>
      </c>
      <c r="D139" s="254">
        <v>79</v>
      </c>
      <c r="E139" s="254" t="s">
        <v>1342</v>
      </c>
      <c r="F139" s="255"/>
      <c r="G139" s="255"/>
      <c r="H139" s="255"/>
      <c r="I139" s="255"/>
      <c r="J139" s="255"/>
    </row>
    <row r="140" spans="1:10" ht="57" customHeight="1">
      <c r="A140" s="257" t="s">
        <v>1373</v>
      </c>
      <c r="B140" s="253">
        <v>46198</v>
      </c>
      <c r="C140" s="252" t="s">
        <v>1374</v>
      </c>
      <c r="D140" s="254">
        <v>18</v>
      </c>
      <c r="E140" s="254" t="s">
        <v>1342</v>
      </c>
      <c r="F140" s="255"/>
      <c r="G140" s="255"/>
      <c r="H140" s="255"/>
      <c r="I140" s="255"/>
      <c r="J140" s="255"/>
    </row>
    <row r="141" spans="1:10" ht="25.5" customHeight="1">
      <c r="A141" s="257" t="s">
        <v>1375</v>
      </c>
      <c r="B141" s="253">
        <v>46185</v>
      </c>
      <c r="C141" s="252" t="s">
        <v>1376</v>
      </c>
      <c r="D141" s="254">
        <v>191</v>
      </c>
      <c r="E141" s="254" t="s">
        <v>1342</v>
      </c>
      <c r="F141" s="255"/>
      <c r="G141" s="255"/>
      <c r="H141" s="255"/>
      <c r="I141" s="255"/>
      <c r="J141" s="255"/>
    </row>
    <row r="142" spans="1:10" ht="69.95" customHeight="1">
      <c r="A142" s="257" t="s">
        <v>1377</v>
      </c>
      <c r="B142" s="253">
        <v>46183</v>
      </c>
      <c r="C142" s="252" t="s">
        <v>1378</v>
      </c>
      <c r="D142" s="254">
        <v>65</v>
      </c>
      <c r="E142" s="254" t="s">
        <v>1342</v>
      </c>
      <c r="F142" s="255"/>
      <c r="G142" s="255"/>
      <c r="H142" s="255"/>
      <c r="I142" s="255"/>
      <c r="J142" s="255"/>
    </row>
    <row r="143" spans="1:10" ht="16.5" customHeight="1">
      <c r="A143" s="257" t="s">
        <v>1379</v>
      </c>
      <c r="B143" s="254" t="s">
        <v>1380</v>
      </c>
      <c r="C143" s="252" t="s">
        <v>1381</v>
      </c>
      <c r="D143" s="254">
        <v>38</v>
      </c>
      <c r="E143" s="254" t="s">
        <v>1342</v>
      </c>
      <c r="F143" s="255"/>
      <c r="G143" s="255"/>
      <c r="H143" s="255"/>
      <c r="I143" s="255"/>
      <c r="J143" s="255"/>
    </row>
    <row r="144" spans="1:10" ht="45.6" customHeight="1">
      <c r="A144" s="261" t="s">
        <v>1382</v>
      </c>
      <c r="B144" s="253">
        <v>46121</v>
      </c>
      <c r="C144" s="252" t="s">
        <v>1383</v>
      </c>
      <c r="D144" s="257">
        <v>59</v>
      </c>
      <c r="E144" s="257" t="s">
        <v>1384</v>
      </c>
      <c r="F144" s="255"/>
      <c r="G144" s="255"/>
      <c r="H144" s="255"/>
      <c r="I144" s="255"/>
      <c r="J144" s="255"/>
    </row>
    <row r="145" spans="1:10" ht="36.6" customHeight="1">
      <c r="A145" s="257" t="s">
        <v>1385</v>
      </c>
      <c r="B145" s="253">
        <v>46141</v>
      </c>
      <c r="C145" s="252" t="s">
        <v>1386</v>
      </c>
      <c r="D145" s="257">
        <v>98</v>
      </c>
      <c r="E145" s="257" t="s">
        <v>1387</v>
      </c>
      <c r="F145" s="255"/>
      <c r="G145" s="255"/>
      <c r="H145" s="255"/>
      <c r="I145" s="255"/>
      <c r="J145" s="255"/>
    </row>
    <row r="146" spans="1:10" ht="69" customHeight="1">
      <c r="A146" s="257" t="s">
        <v>1388</v>
      </c>
      <c r="B146" s="253">
        <v>46161</v>
      </c>
      <c r="C146" s="252" t="s">
        <v>1389</v>
      </c>
      <c r="D146" s="257">
        <v>108</v>
      </c>
      <c r="E146" s="257" t="s">
        <v>1390</v>
      </c>
      <c r="F146" s="255"/>
      <c r="G146" s="255"/>
      <c r="H146" s="255"/>
      <c r="I146" s="255"/>
      <c r="J146" s="255"/>
    </row>
    <row r="147" spans="1:10" ht="26.25" customHeight="1">
      <c r="A147" s="257" t="s">
        <v>1391</v>
      </c>
      <c r="B147" s="253">
        <v>46148</v>
      </c>
      <c r="C147" s="257" t="s">
        <v>449</v>
      </c>
      <c r="D147" s="257">
        <v>68</v>
      </c>
      <c r="E147" s="252" t="s">
        <v>1392</v>
      </c>
      <c r="F147" s="255"/>
      <c r="G147" s="255"/>
      <c r="H147" s="255"/>
      <c r="I147" s="255"/>
      <c r="J147" s="255"/>
    </row>
    <row r="148" spans="1:10" ht="27.75" customHeight="1">
      <c r="A148" s="257" t="s">
        <v>1393</v>
      </c>
      <c r="B148" s="253">
        <v>45052</v>
      </c>
      <c r="C148" s="257" t="s">
        <v>1394</v>
      </c>
      <c r="D148" s="257">
        <v>266</v>
      </c>
      <c r="E148" s="252" t="s">
        <v>1395</v>
      </c>
      <c r="F148" s="255"/>
      <c r="G148" s="255"/>
      <c r="H148" s="255"/>
      <c r="I148" s="255"/>
      <c r="J148" s="255"/>
    </row>
    <row r="149" spans="1:10" ht="12.75" customHeight="1">
      <c r="A149" s="255"/>
      <c r="C149" s="255"/>
    </row>
    <row r="150" spans="1:10" ht="54.4" customHeight="1">
      <c r="A150" s="1264" t="s">
        <v>180</v>
      </c>
      <c r="B150" s="1264"/>
      <c r="C150" s="1264"/>
      <c r="D150" s="1264"/>
      <c r="E150" s="1264"/>
      <c r="F150" s="1264"/>
      <c r="G150" s="45" t="s">
        <v>131</v>
      </c>
      <c r="H150" s="130" t="s">
        <v>132</v>
      </c>
      <c r="I150" s="45" t="s">
        <v>1396</v>
      </c>
    </row>
    <row r="151" spans="1:10" ht="84" customHeight="1">
      <c r="A151" s="130" t="s">
        <v>133</v>
      </c>
      <c r="B151" s="130" t="s">
        <v>134</v>
      </c>
      <c r="C151" s="130" t="s">
        <v>135</v>
      </c>
      <c r="D151" s="130" t="s">
        <v>136</v>
      </c>
      <c r="E151" s="130" t="s">
        <v>137</v>
      </c>
      <c r="F151" s="45" t="s">
        <v>1397</v>
      </c>
      <c r="G151" s="51">
        <v>24</v>
      </c>
      <c r="H151" s="249">
        <f>SUM(D152:D175)</f>
        <v>860</v>
      </c>
      <c r="I151" s="262">
        <f>16/24*100</f>
        <v>66.666666666666657</v>
      </c>
      <c r="J151" s="255"/>
    </row>
    <row r="152" spans="1:10" ht="12.75" customHeight="1">
      <c r="A152" s="263" t="s">
        <v>1398</v>
      </c>
      <c r="B152" s="253">
        <v>46139</v>
      </c>
      <c r="C152" s="252" t="s">
        <v>1399</v>
      </c>
      <c r="D152" s="263">
        <v>13</v>
      </c>
      <c r="E152" s="257" t="s">
        <v>1400</v>
      </c>
      <c r="F152" s="264" t="s">
        <v>186</v>
      </c>
    </row>
    <row r="153" spans="1:10" ht="12.75" customHeight="1">
      <c r="A153" s="263" t="s">
        <v>1401</v>
      </c>
      <c r="B153" s="253">
        <v>46179</v>
      </c>
      <c r="C153" s="252" t="s">
        <v>1402</v>
      </c>
      <c r="D153" s="263">
        <v>17</v>
      </c>
      <c r="E153" s="257" t="s">
        <v>1403</v>
      </c>
      <c r="F153" s="264" t="s">
        <v>190</v>
      </c>
    </row>
    <row r="154" spans="1:10" ht="45.6" customHeight="1">
      <c r="A154" s="263" t="s">
        <v>1404</v>
      </c>
      <c r="B154" s="253">
        <v>46137</v>
      </c>
      <c r="C154" s="252" t="s">
        <v>1405</v>
      </c>
      <c r="D154" s="263">
        <v>25</v>
      </c>
      <c r="E154" s="257" t="s">
        <v>1406</v>
      </c>
      <c r="F154" s="264" t="s">
        <v>190</v>
      </c>
    </row>
    <row r="155" spans="1:10" ht="66.400000000000006" customHeight="1">
      <c r="A155" s="263" t="s">
        <v>1407</v>
      </c>
      <c r="B155" s="253">
        <v>46211</v>
      </c>
      <c r="C155" s="252" t="s">
        <v>1408</v>
      </c>
      <c r="D155" s="263">
        <v>30</v>
      </c>
      <c r="E155" s="257" t="s">
        <v>1409</v>
      </c>
      <c r="F155" s="264" t="s">
        <v>190</v>
      </c>
    </row>
    <row r="156" spans="1:10" ht="27.6" customHeight="1">
      <c r="A156" s="263" t="s">
        <v>1410</v>
      </c>
      <c r="B156" s="253">
        <v>46075</v>
      </c>
      <c r="C156" s="252" t="s">
        <v>1411</v>
      </c>
      <c r="D156" s="263">
        <v>150</v>
      </c>
      <c r="E156" s="257" t="s">
        <v>1412</v>
      </c>
      <c r="F156" s="264" t="s">
        <v>190</v>
      </c>
    </row>
    <row r="157" spans="1:10" ht="36.75" customHeight="1">
      <c r="A157" s="265" t="s">
        <v>1413</v>
      </c>
      <c r="B157" s="266">
        <v>46122</v>
      </c>
      <c r="C157" s="267" t="s">
        <v>1414</v>
      </c>
      <c r="D157" s="265">
        <v>26</v>
      </c>
      <c r="E157" s="268" t="s">
        <v>1342</v>
      </c>
      <c r="F157" s="264" t="s">
        <v>190</v>
      </c>
    </row>
    <row r="158" spans="1:10" ht="64.349999999999994" customHeight="1">
      <c r="A158" s="269" t="s">
        <v>1415</v>
      </c>
      <c r="B158" s="266">
        <v>46135</v>
      </c>
      <c r="C158" s="267" t="s">
        <v>1416</v>
      </c>
      <c r="D158" s="265">
        <v>10</v>
      </c>
      <c r="E158" s="268" t="s">
        <v>1342</v>
      </c>
      <c r="F158" s="264" t="s">
        <v>186</v>
      </c>
    </row>
    <row r="159" spans="1:10" ht="76.150000000000006" customHeight="1">
      <c r="A159" s="265" t="s">
        <v>1417</v>
      </c>
      <c r="B159" s="266">
        <v>46128</v>
      </c>
      <c r="C159" s="267" t="s">
        <v>1418</v>
      </c>
      <c r="D159" s="265">
        <v>12</v>
      </c>
      <c r="E159" s="268" t="s">
        <v>1342</v>
      </c>
      <c r="F159" s="264" t="s">
        <v>186</v>
      </c>
    </row>
    <row r="160" spans="1:10" ht="55.9" customHeight="1">
      <c r="A160" s="265" t="s">
        <v>1419</v>
      </c>
      <c r="B160" s="266">
        <v>46136</v>
      </c>
      <c r="C160" s="267" t="s">
        <v>1420</v>
      </c>
      <c r="D160" s="265">
        <v>32</v>
      </c>
      <c r="E160" s="268" t="s">
        <v>1342</v>
      </c>
      <c r="F160" s="264" t="s">
        <v>186</v>
      </c>
    </row>
    <row r="161" spans="1:6" ht="61.9" customHeight="1">
      <c r="A161" s="265" t="s">
        <v>1421</v>
      </c>
      <c r="B161" s="266">
        <v>46138</v>
      </c>
      <c r="C161" s="267" t="s">
        <v>1422</v>
      </c>
      <c r="D161" s="270">
        <v>24</v>
      </c>
      <c r="E161" s="268" t="s">
        <v>1342</v>
      </c>
      <c r="F161" s="264" t="s">
        <v>190</v>
      </c>
    </row>
    <row r="162" spans="1:6" ht="47.65" customHeight="1">
      <c r="A162" s="265" t="s">
        <v>1423</v>
      </c>
      <c r="B162" s="266">
        <v>46142</v>
      </c>
      <c r="C162" s="267" t="s">
        <v>1424</v>
      </c>
      <c r="D162" s="265">
        <v>72</v>
      </c>
      <c r="E162" s="268" t="s">
        <v>1342</v>
      </c>
      <c r="F162" s="264" t="s">
        <v>186</v>
      </c>
    </row>
    <row r="163" spans="1:6" ht="45.6" customHeight="1">
      <c r="A163" s="265" t="s">
        <v>1425</v>
      </c>
      <c r="B163" s="266">
        <v>46165</v>
      </c>
      <c r="C163" s="267" t="s">
        <v>1426</v>
      </c>
      <c r="D163" s="265">
        <v>21</v>
      </c>
      <c r="E163" s="268" t="s">
        <v>1342</v>
      </c>
      <c r="F163" s="264" t="s">
        <v>190</v>
      </c>
    </row>
    <row r="164" spans="1:6" ht="37.5" customHeight="1">
      <c r="A164" s="265" t="s">
        <v>1427</v>
      </c>
      <c r="B164" s="266">
        <v>46165</v>
      </c>
      <c r="C164" s="252" t="s">
        <v>1428</v>
      </c>
      <c r="D164" s="265">
        <v>20</v>
      </c>
      <c r="E164" s="268" t="s">
        <v>1342</v>
      </c>
      <c r="F164" s="264" t="s">
        <v>190</v>
      </c>
    </row>
    <row r="165" spans="1:6" ht="45" customHeight="1">
      <c r="A165" s="265" t="s">
        <v>1429</v>
      </c>
      <c r="B165" s="266">
        <v>46165</v>
      </c>
      <c r="C165" s="267" t="s">
        <v>1430</v>
      </c>
      <c r="D165" s="265">
        <v>21</v>
      </c>
      <c r="E165" s="268" t="s">
        <v>1342</v>
      </c>
      <c r="F165" s="264" t="s">
        <v>190</v>
      </c>
    </row>
    <row r="166" spans="1:6" ht="51.4" customHeight="1">
      <c r="A166" s="265" t="s">
        <v>1431</v>
      </c>
      <c r="B166" s="266">
        <v>46166</v>
      </c>
      <c r="C166" s="252" t="s">
        <v>1432</v>
      </c>
      <c r="D166" s="270">
        <v>15</v>
      </c>
      <c r="E166" s="268" t="s">
        <v>1342</v>
      </c>
      <c r="F166" s="264" t="s">
        <v>190</v>
      </c>
    </row>
    <row r="167" spans="1:6" ht="43.5" customHeight="1">
      <c r="A167" s="265" t="s">
        <v>1433</v>
      </c>
      <c r="B167" s="266">
        <v>46166</v>
      </c>
      <c r="C167" s="252" t="s">
        <v>1434</v>
      </c>
      <c r="D167" s="265">
        <v>23</v>
      </c>
      <c r="E167" s="268" t="s">
        <v>1342</v>
      </c>
      <c r="F167" s="264" t="s">
        <v>190</v>
      </c>
    </row>
    <row r="168" spans="1:6" ht="69" customHeight="1">
      <c r="A168" s="265" t="s">
        <v>1435</v>
      </c>
      <c r="B168" s="266">
        <v>46161</v>
      </c>
      <c r="C168" s="267" t="s">
        <v>1436</v>
      </c>
      <c r="D168" s="265">
        <v>20</v>
      </c>
      <c r="E168" s="268" t="s">
        <v>1342</v>
      </c>
      <c r="F168" s="264" t="s">
        <v>190</v>
      </c>
    </row>
    <row r="169" spans="1:6" ht="12.75" customHeight="1">
      <c r="A169" s="265" t="s">
        <v>1437</v>
      </c>
      <c r="B169" s="266">
        <v>46166</v>
      </c>
      <c r="C169" s="267" t="s">
        <v>1438</v>
      </c>
      <c r="D169" s="265">
        <v>27</v>
      </c>
      <c r="E169" s="268" t="s">
        <v>1342</v>
      </c>
      <c r="F169" s="264" t="s">
        <v>190</v>
      </c>
    </row>
    <row r="170" spans="1:6" ht="49.5" customHeight="1">
      <c r="A170" s="265" t="s">
        <v>1419</v>
      </c>
      <c r="B170" s="266">
        <v>46140</v>
      </c>
      <c r="C170" s="267" t="s">
        <v>1439</v>
      </c>
      <c r="D170" s="265">
        <v>24</v>
      </c>
      <c r="E170" s="268" t="s">
        <v>1342</v>
      </c>
      <c r="F170" s="264" t="s">
        <v>186</v>
      </c>
    </row>
    <row r="171" spans="1:6" ht="40.35" customHeight="1">
      <c r="A171" s="257" t="s">
        <v>1440</v>
      </c>
      <c r="B171" s="253">
        <v>46162</v>
      </c>
      <c r="C171" s="252" t="s">
        <v>1441</v>
      </c>
      <c r="D171" s="271">
        <v>34</v>
      </c>
      <c r="E171" s="268" t="s">
        <v>1342</v>
      </c>
      <c r="F171" s="264" t="s">
        <v>108</v>
      </c>
    </row>
    <row r="172" spans="1:6" ht="99" customHeight="1">
      <c r="A172" s="265" t="s">
        <v>1442</v>
      </c>
      <c r="B172" s="266">
        <v>46166</v>
      </c>
      <c r="C172" s="267" t="s">
        <v>1443</v>
      </c>
      <c r="D172" s="265">
        <v>34</v>
      </c>
      <c r="E172" s="268" t="s">
        <v>1390</v>
      </c>
      <c r="F172" s="264" t="s">
        <v>190</v>
      </c>
    </row>
    <row r="173" spans="1:6" ht="106.7" customHeight="1">
      <c r="A173" s="265" t="s">
        <v>1444</v>
      </c>
      <c r="B173" s="266">
        <v>46166</v>
      </c>
      <c r="C173" s="268" t="s">
        <v>1444</v>
      </c>
      <c r="D173" s="265">
        <v>150</v>
      </c>
      <c r="E173" s="268" t="s">
        <v>1387</v>
      </c>
      <c r="F173" s="264" t="s">
        <v>26</v>
      </c>
    </row>
    <row r="174" spans="1:6" ht="106.7" customHeight="1">
      <c r="A174" s="272" t="s">
        <v>1445</v>
      </c>
      <c r="B174" s="266">
        <v>46177</v>
      </c>
      <c r="C174" s="267" t="s">
        <v>1446</v>
      </c>
      <c r="D174" s="265">
        <v>30</v>
      </c>
      <c r="E174" s="268" t="s">
        <v>1342</v>
      </c>
      <c r="F174" s="264" t="s">
        <v>26</v>
      </c>
    </row>
    <row r="175" spans="1:6" ht="84.75" customHeight="1">
      <c r="A175" s="265" t="s">
        <v>1447</v>
      </c>
      <c r="B175" s="266">
        <v>46177</v>
      </c>
      <c r="C175" s="267" t="s">
        <v>1448</v>
      </c>
      <c r="D175" s="265">
        <v>30</v>
      </c>
      <c r="E175" s="268" t="s">
        <v>1390</v>
      </c>
      <c r="F175" s="264" t="s">
        <v>108</v>
      </c>
    </row>
    <row r="176" spans="1:6" ht="84.75" customHeight="1">
      <c r="A176" s="265"/>
      <c r="B176" s="266"/>
      <c r="C176" s="267"/>
      <c r="D176" s="265"/>
      <c r="E176" s="268"/>
      <c r="F176" s="264"/>
    </row>
    <row r="177" spans="1:10" ht="84.75" customHeight="1">
      <c r="A177" s="265"/>
      <c r="B177" s="266"/>
      <c r="C177" s="267"/>
      <c r="D177" s="265"/>
      <c r="E177" s="268"/>
      <c r="F177" s="264"/>
    </row>
    <row r="178" spans="1:10" ht="34.5" customHeight="1">
      <c r="A178" s="1246" t="s">
        <v>252</v>
      </c>
      <c r="B178" s="1246"/>
      <c r="C178" s="1246"/>
      <c r="D178" s="1246"/>
      <c r="E178" s="1246"/>
      <c r="F178" s="45" t="s">
        <v>131</v>
      </c>
      <c r="G178" s="45" t="s">
        <v>132</v>
      </c>
    </row>
    <row r="179" spans="1:10" ht="42.75" customHeight="1">
      <c r="A179" s="45" t="s">
        <v>133</v>
      </c>
      <c r="B179" s="45" t="s">
        <v>134</v>
      </c>
      <c r="C179" s="45" t="s">
        <v>135</v>
      </c>
      <c r="D179" s="45" t="s">
        <v>136</v>
      </c>
      <c r="E179" s="45" t="s">
        <v>137</v>
      </c>
      <c r="F179" s="204">
        <v>4</v>
      </c>
      <c r="G179" s="273">
        <f>SUM(D180:D183)</f>
        <v>3450</v>
      </c>
    </row>
    <row r="180" spans="1:10" ht="36.6" customHeight="1">
      <c r="A180" s="42" t="s">
        <v>1449</v>
      </c>
      <c r="B180" s="274">
        <v>46166</v>
      </c>
      <c r="C180" s="275" t="s">
        <v>1450</v>
      </c>
      <c r="D180" s="42">
        <v>50</v>
      </c>
      <c r="E180" s="42" t="s">
        <v>1451</v>
      </c>
      <c r="F180" s="128"/>
      <c r="G180" s="128"/>
    </row>
    <row r="181" spans="1:10" ht="36.6" customHeight="1">
      <c r="A181" s="42" t="s">
        <v>1452</v>
      </c>
      <c r="B181" s="274" t="s">
        <v>1301</v>
      </c>
      <c r="C181" s="275" t="s">
        <v>1452</v>
      </c>
      <c r="D181" s="42">
        <v>1500</v>
      </c>
      <c r="E181" s="42" t="s">
        <v>1453</v>
      </c>
      <c r="F181" s="128"/>
      <c r="G181" s="128"/>
    </row>
    <row r="182" spans="1:10" ht="36.6" customHeight="1">
      <c r="A182" s="42" t="s">
        <v>1452</v>
      </c>
      <c r="B182" s="274" t="s">
        <v>1301</v>
      </c>
      <c r="C182" s="275" t="s">
        <v>1452</v>
      </c>
      <c r="D182" s="42">
        <v>1500</v>
      </c>
      <c r="E182" s="42" t="s">
        <v>1453</v>
      </c>
      <c r="F182" s="128"/>
      <c r="G182" s="128"/>
    </row>
    <row r="183" spans="1:10" ht="36.6" customHeight="1">
      <c r="A183" s="51" t="s">
        <v>1454</v>
      </c>
      <c r="B183" s="276">
        <v>46177</v>
      </c>
      <c r="C183" s="275" t="s">
        <v>1455</v>
      </c>
      <c r="D183" s="51">
        <v>400</v>
      </c>
      <c r="E183" s="51" t="s">
        <v>1390</v>
      </c>
    </row>
    <row r="184" spans="1:10" ht="36.6" customHeight="1">
      <c r="A184" s="51"/>
      <c r="B184" s="276"/>
      <c r="C184" s="277"/>
      <c r="D184" s="51"/>
      <c r="E184" s="51"/>
    </row>
    <row r="185" spans="1:10" ht="36.6" customHeight="1">
      <c r="A185" s="51"/>
      <c r="B185" s="276"/>
      <c r="C185" s="277"/>
      <c r="D185" s="51"/>
      <c r="E185" s="51"/>
    </row>
    <row r="186" spans="1:10" ht="13.5" customHeight="1">
      <c r="D186" s="255"/>
    </row>
    <row r="187" spans="1:10" ht="29.65" customHeight="1">
      <c r="A187" s="1246" t="s">
        <v>281</v>
      </c>
      <c r="B187" s="1246"/>
      <c r="C187" s="1246"/>
      <c r="D187" s="1246"/>
      <c r="E187" s="1246"/>
      <c r="F187" s="1246"/>
      <c r="G187" s="45" t="s">
        <v>131</v>
      </c>
      <c r="H187" s="45" t="s">
        <v>132</v>
      </c>
      <c r="J187" s="278" t="s">
        <v>1456</v>
      </c>
    </row>
    <row r="188" spans="1:10" ht="87.95" customHeight="1">
      <c r="A188" s="45" t="s">
        <v>133</v>
      </c>
      <c r="B188" s="45" t="s">
        <v>134</v>
      </c>
      <c r="C188" s="45" t="s">
        <v>135</v>
      </c>
      <c r="D188" s="45" t="s">
        <v>136</v>
      </c>
      <c r="E188" s="45" t="s">
        <v>137</v>
      </c>
      <c r="F188" s="45" t="s">
        <v>1457</v>
      </c>
      <c r="G188" s="42">
        <v>112</v>
      </c>
      <c r="H188" s="279">
        <f>SUM(D189:D300)</f>
        <v>17128</v>
      </c>
      <c r="J188" s="280" t="s">
        <v>284</v>
      </c>
    </row>
    <row r="189" spans="1:10">
      <c r="A189" s="257" t="s">
        <v>1458</v>
      </c>
      <c r="B189" s="281">
        <v>46114</v>
      </c>
      <c r="C189" s="282" t="s">
        <v>1459</v>
      </c>
      <c r="D189" s="282">
        <v>33</v>
      </c>
      <c r="E189" s="282" t="s">
        <v>1400</v>
      </c>
      <c r="F189" s="283" t="s">
        <v>411</v>
      </c>
    </row>
    <row r="190" spans="1:10">
      <c r="A190" s="257" t="s">
        <v>1460</v>
      </c>
      <c r="B190" s="281">
        <v>46147</v>
      </c>
      <c r="C190" s="282" t="s">
        <v>1459</v>
      </c>
      <c r="D190" s="282">
        <v>41</v>
      </c>
      <c r="E190" s="282" t="s">
        <v>1400</v>
      </c>
      <c r="F190" s="283" t="s">
        <v>309</v>
      </c>
    </row>
    <row r="191" spans="1:10">
      <c r="A191" s="257" t="s">
        <v>1461</v>
      </c>
      <c r="B191" s="281">
        <v>46147</v>
      </c>
      <c r="C191" s="282" t="s">
        <v>1459</v>
      </c>
      <c r="D191" s="282">
        <v>19</v>
      </c>
      <c r="E191" s="282" t="s">
        <v>1400</v>
      </c>
      <c r="F191" s="283" t="s">
        <v>309</v>
      </c>
    </row>
    <row r="192" spans="1:10" ht="25.5">
      <c r="A192" s="257" t="s">
        <v>1462</v>
      </c>
      <c r="B192" s="281">
        <v>46150</v>
      </c>
      <c r="C192" s="282" t="s">
        <v>1463</v>
      </c>
      <c r="D192" s="282">
        <v>279</v>
      </c>
      <c r="E192" s="282" t="s">
        <v>1464</v>
      </c>
      <c r="F192" s="283" t="s">
        <v>309</v>
      </c>
    </row>
    <row r="193" spans="1:6">
      <c r="A193" s="257" t="s">
        <v>1465</v>
      </c>
      <c r="B193" s="281">
        <v>46151</v>
      </c>
      <c r="C193" s="282" t="s">
        <v>1466</v>
      </c>
      <c r="D193" s="282">
        <v>212</v>
      </c>
      <c r="E193" s="282" t="s">
        <v>1400</v>
      </c>
      <c r="F193" s="283" t="s">
        <v>309</v>
      </c>
    </row>
    <row r="194" spans="1:6">
      <c r="A194" s="257" t="s">
        <v>1467</v>
      </c>
      <c r="B194" s="281">
        <v>46157</v>
      </c>
      <c r="C194" s="282" t="s">
        <v>1468</v>
      </c>
      <c r="D194" s="282">
        <v>42</v>
      </c>
      <c r="E194" s="282" t="s">
        <v>1400</v>
      </c>
      <c r="F194" s="283" t="s">
        <v>1469</v>
      </c>
    </row>
    <row r="195" spans="1:6" ht="38.25">
      <c r="A195" s="257" t="s">
        <v>1470</v>
      </c>
      <c r="B195" s="281">
        <v>46180</v>
      </c>
      <c r="C195" s="282" t="s">
        <v>1471</v>
      </c>
      <c r="D195" s="282">
        <v>84</v>
      </c>
      <c r="E195" s="284" t="s">
        <v>1472</v>
      </c>
      <c r="F195" s="283" t="s">
        <v>411</v>
      </c>
    </row>
    <row r="196" spans="1:6">
      <c r="A196" s="257" t="s">
        <v>1473</v>
      </c>
      <c r="B196" s="281">
        <v>46185</v>
      </c>
      <c r="C196" s="282" t="s">
        <v>1474</v>
      </c>
      <c r="D196" s="282">
        <v>30</v>
      </c>
      <c r="E196" s="285" t="s">
        <v>1400</v>
      </c>
      <c r="F196" s="283" t="s">
        <v>309</v>
      </c>
    </row>
    <row r="197" spans="1:6" ht="25.5">
      <c r="A197" s="257" t="s">
        <v>1475</v>
      </c>
      <c r="B197" s="281">
        <v>46150</v>
      </c>
      <c r="C197" s="282" t="s">
        <v>1476</v>
      </c>
      <c r="D197" s="282">
        <v>50</v>
      </c>
      <c r="E197" s="286" t="s">
        <v>1477</v>
      </c>
      <c r="F197" s="283" t="s">
        <v>309</v>
      </c>
    </row>
    <row r="198" spans="1:6" ht="25.5">
      <c r="A198" s="257" t="s">
        <v>1478</v>
      </c>
      <c r="B198" s="281">
        <v>46151</v>
      </c>
      <c r="C198" s="282" t="s">
        <v>1479</v>
      </c>
      <c r="D198" s="282">
        <v>200</v>
      </c>
      <c r="E198" s="286" t="s">
        <v>1409</v>
      </c>
      <c r="F198" s="283" t="s">
        <v>309</v>
      </c>
    </row>
    <row r="199" spans="1:6" ht="25.5">
      <c r="A199" s="257" t="s">
        <v>1480</v>
      </c>
      <c r="B199" s="281">
        <v>46195</v>
      </c>
      <c r="C199" s="282" t="s">
        <v>1481</v>
      </c>
      <c r="D199" s="282">
        <v>60</v>
      </c>
      <c r="E199" s="286" t="s">
        <v>1409</v>
      </c>
      <c r="F199" s="283" t="s">
        <v>309</v>
      </c>
    </row>
    <row r="200" spans="1:6">
      <c r="A200" s="257" t="s">
        <v>1482</v>
      </c>
      <c r="B200" s="282" t="s">
        <v>1483</v>
      </c>
      <c r="C200" s="282" t="s">
        <v>1484</v>
      </c>
      <c r="D200" s="282">
        <v>48</v>
      </c>
      <c r="E200" s="286" t="s">
        <v>1403</v>
      </c>
      <c r="F200" s="283" t="s">
        <v>309</v>
      </c>
    </row>
    <row r="201" spans="1:6">
      <c r="A201" s="257" t="s">
        <v>1485</v>
      </c>
      <c r="B201" s="282" t="s">
        <v>1486</v>
      </c>
      <c r="C201" s="282" t="s">
        <v>1394</v>
      </c>
      <c r="D201" s="282">
        <v>77</v>
      </c>
      <c r="E201" s="286" t="s">
        <v>1403</v>
      </c>
      <c r="F201" s="283" t="s">
        <v>309</v>
      </c>
    </row>
    <row r="202" spans="1:6">
      <c r="A202" s="257" t="s">
        <v>1487</v>
      </c>
      <c r="B202" s="281">
        <v>46150</v>
      </c>
      <c r="C202" s="282" t="s">
        <v>1488</v>
      </c>
      <c r="D202" s="282">
        <v>18</v>
      </c>
      <c r="E202" s="286" t="s">
        <v>1403</v>
      </c>
      <c r="F202" s="283" t="s">
        <v>309</v>
      </c>
    </row>
    <row r="203" spans="1:6">
      <c r="A203" s="257" t="s">
        <v>1489</v>
      </c>
      <c r="B203" s="281">
        <v>46151</v>
      </c>
      <c r="C203" s="282" t="s">
        <v>1481</v>
      </c>
      <c r="D203" s="282">
        <v>47</v>
      </c>
      <c r="E203" s="286" t="s">
        <v>1403</v>
      </c>
      <c r="F203" s="283" t="s">
        <v>309</v>
      </c>
    </row>
    <row r="204" spans="1:6">
      <c r="A204" s="257" t="s">
        <v>1490</v>
      </c>
      <c r="B204" s="281">
        <v>46151</v>
      </c>
      <c r="C204" s="282" t="s">
        <v>1394</v>
      </c>
      <c r="D204" s="282">
        <v>15</v>
      </c>
      <c r="E204" s="286" t="s">
        <v>1403</v>
      </c>
      <c r="F204" s="283" t="s">
        <v>309</v>
      </c>
    </row>
    <row r="205" spans="1:6">
      <c r="A205" s="257" t="s">
        <v>1491</v>
      </c>
      <c r="B205" s="281">
        <v>46151</v>
      </c>
      <c r="C205" s="282" t="s">
        <v>1492</v>
      </c>
      <c r="D205" s="282">
        <v>25</v>
      </c>
      <c r="E205" s="286" t="s">
        <v>1403</v>
      </c>
      <c r="F205" s="283" t="s">
        <v>309</v>
      </c>
    </row>
    <row r="206" spans="1:6">
      <c r="A206" s="257" t="s">
        <v>1493</v>
      </c>
      <c r="B206" s="281">
        <v>46146</v>
      </c>
      <c r="C206" s="282" t="s">
        <v>1494</v>
      </c>
      <c r="D206" s="282">
        <v>35</v>
      </c>
      <c r="E206" s="286" t="s">
        <v>1495</v>
      </c>
      <c r="F206" s="283" t="s">
        <v>309</v>
      </c>
    </row>
    <row r="207" spans="1:6">
      <c r="A207" s="257" t="s">
        <v>1496</v>
      </c>
      <c r="B207" s="282" t="s">
        <v>1497</v>
      </c>
      <c r="C207" s="282" t="s">
        <v>1498</v>
      </c>
      <c r="D207" s="282">
        <v>70</v>
      </c>
      <c r="E207" s="286" t="s">
        <v>1412</v>
      </c>
      <c r="F207" s="283" t="s">
        <v>309</v>
      </c>
    </row>
    <row r="208" spans="1:6">
      <c r="A208" s="257" t="s">
        <v>1499</v>
      </c>
      <c r="B208" s="281">
        <v>46150</v>
      </c>
      <c r="C208" s="282" t="s">
        <v>1500</v>
      </c>
      <c r="D208" s="282">
        <v>60</v>
      </c>
      <c r="E208" s="286" t="s">
        <v>1412</v>
      </c>
      <c r="F208" s="283" t="s">
        <v>309</v>
      </c>
    </row>
    <row r="209" spans="1:6">
      <c r="A209" s="257" t="s">
        <v>1501</v>
      </c>
      <c r="B209" s="281">
        <v>46150</v>
      </c>
      <c r="C209" s="282" t="s">
        <v>1502</v>
      </c>
      <c r="D209" s="282">
        <v>60</v>
      </c>
      <c r="E209" s="286" t="s">
        <v>1412</v>
      </c>
      <c r="F209" s="283" t="s">
        <v>309</v>
      </c>
    </row>
    <row r="210" spans="1:6">
      <c r="A210" s="257" t="s">
        <v>1503</v>
      </c>
      <c r="B210" s="281">
        <v>46151</v>
      </c>
      <c r="C210" s="282" t="s">
        <v>1504</v>
      </c>
      <c r="D210" s="282">
        <v>52</v>
      </c>
      <c r="E210" s="286" t="s">
        <v>1412</v>
      </c>
      <c r="F210" s="283" t="s">
        <v>309</v>
      </c>
    </row>
    <row r="211" spans="1:6">
      <c r="A211" s="257" t="s">
        <v>1505</v>
      </c>
      <c r="B211" s="281">
        <v>46151</v>
      </c>
      <c r="C211" s="282" t="s">
        <v>1500</v>
      </c>
      <c r="D211" s="282">
        <v>130</v>
      </c>
      <c r="E211" s="286" t="s">
        <v>1412</v>
      </c>
      <c r="F211" s="283" t="s">
        <v>309</v>
      </c>
    </row>
    <row r="212" spans="1:6">
      <c r="A212" s="257" t="s">
        <v>1506</v>
      </c>
      <c r="B212" s="281">
        <v>46151</v>
      </c>
      <c r="C212" s="282" t="s">
        <v>1500</v>
      </c>
      <c r="D212" s="282">
        <v>100</v>
      </c>
      <c r="E212" s="286" t="s">
        <v>1412</v>
      </c>
      <c r="F212" s="283" t="s">
        <v>309</v>
      </c>
    </row>
    <row r="213" spans="1:6" ht="25.5">
      <c r="A213" s="257" t="s">
        <v>1507</v>
      </c>
      <c r="B213" s="281">
        <v>46151</v>
      </c>
      <c r="C213" s="282" t="s">
        <v>1500</v>
      </c>
      <c r="D213" s="282">
        <v>90</v>
      </c>
      <c r="E213" s="286" t="s">
        <v>1508</v>
      </c>
      <c r="F213" s="283" t="s">
        <v>309</v>
      </c>
    </row>
    <row r="214" spans="1:6">
      <c r="A214" s="257" t="s">
        <v>1509</v>
      </c>
      <c r="B214" s="281">
        <v>46151</v>
      </c>
      <c r="C214" s="282" t="s">
        <v>376</v>
      </c>
      <c r="D214" s="282">
        <v>170</v>
      </c>
      <c r="E214" s="286" t="s">
        <v>1412</v>
      </c>
      <c r="F214" s="283" t="s">
        <v>309</v>
      </c>
    </row>
    <row r="215" spans="1:6">
      <c r="A215" s="257" t="s">
        <v>1510</v>
      </c>
      <c r="B215" s="282" t="s">
        <v>1511</v>
      </c>
      <c r="C215" s="282" t="s">
        <v>1498</v>
      </c>
      <c r="D215" s="282">
        <v>50</v>
      </c>
      <c r="E215" s="286" t="s">
        <v>1412</v>
      </c>
      <c r="F215" s="283" t="s">
        <v>309</v>
      </c>
    </row>
    <row r="216" spans="1:6">
      <c r="A216" s="257" t="s">
        <v>1512</v>
      </c>
      <c r="B216" s="281">
        <v>46185</v>
      </c>
      <c r="C216" s="282" t="s">
        <v>1500</v>
      </c>
      <c r="D216" s="282">
        <v>80</v>
      </c>
      <c r="E216" s="286" t="s">
        <v>1412</v>
      </c>
      <c r="F216" s="283" t="s">
        <v>309</v>
      </c>
    </row>
    <row r="217" spans="1:6">
      <c r="A217" s="257" t="s">
        <v>1513</v>
      </c>
      <c r="B217" s="281">
        <v>46185</v>
      </c>
      <c r="C217" s="282" t="s">
        <v>1500</v>
      </c>
      <c r="D217" s="282">
        <v>60</v>
      </c>
      <c r="E217" s="286" t="s">
        <v>1412</v>
      </c>
      <c r="F217" s="283" t="s">
        <v>309</v>
      </c>
    </row>
    <row r="218" spans="1:6">
      <c r="A218" s="257" t="s">
        <v>1514</v>
      </c>
      <c r="B218" s="281">
        <v>46195</v>
      </c>
      <c r="C218" s="282" t="s">
        <v>1515</v>
      </c>
      <c r="D218" s="282">
        <v>50</v>
      </c>
      <c r="E218" s="286" t="s">
        <v>1412</v>
      </c>
      <c r="F218" s="283" t="s">
        <v>309</v>
      </c>
    </row>
    <row r="219" spans="1:6" ht="102">
      <c r="A219" s="257" t="s">
        <v>1516</v>
      </c>
      <c r="B219" s="281">
        <v>46127</v>
      </c>
      <c r="C219" s="282" t="s">
        <v>1517</v>
      </c>
      <c r="D219" s="282">
        <v>14</v>
      </c>
      <c r="E219" s="286" t="s">
        <v>1342</v>
      </c>
      <c r="F219" s="283" t="s">
        <v>294</v>
      </c>
    </row>
    <row r="220" spans="1:6" ht="63.75">
      <c r="A220" s="257" t="s">
        <v>1518</v>
      </c>
      <c r="B220" s="281">
        <v>46129</v>
      </c>
      <c r="C220" s="282" t="s">
        <v>1519</v>
      </c>
      <c r="D220" s="282">
        <v>7</v>
      </c>
      <c r="E220" s="286" t="s">
        <v>1342</v>
      </c>
      <c r="F220" s="283" t="s">
        <v>289</v>
      </c>
    </row>
    <row r="221" spans="1:6" ht="63.75">
      <c r="A221" s="257" t="s">
        <v>1520</v>
      </c>
      <c r="B221" s="281">
        <v>46135</v>
      </c>
      <c r="C221" s="282" t="s">
        <v>1521</v>
      </c>
      <c r="D221" s="282">
        <v>24</v>
      </c>
      <c r="E221" s="286" t="s">
        <v>1342</v>
      </c>
      <c r="F221" s="283" t="s">
        <v>309</v>
      </c>
    </row>
    <row r="222" spans="1:6" ht="38.25">
      <c r="A222" s="257" t="s">
        <v>1522</v>
      </c>
      <c r="B222" s="281">
        <v>46142</v>
      </c>
      <c r="C222" s="287" t="s">
        <v>1523</v>
      </c>
      <c r="D222" s="282">
        <v>26</v>
      </c>
      <c r="E222" s="286" t="s">
        <v>1342</v>
      </c>
      <c r="F222" s="283" t="s">
        <v>309</v>
      </c>
    </row>
    <row r="223" spans="1:6" ht="38.25">
      <c r="A223" s="258" t="s">
        <v>1524</v>
      </c>
      <c r="B223" s="281">
        <v>46121</v>
      </c>
      <c r="C223" s="282" t="s">
        <v>1525</v>
      </c>
      <c r="D223" s="282">
        <v>25</v>
      </c>
      <c r="E223" s="286" t="s">
        <v>1342</v>
      </c>
      <c r="F223" s="283" t="s">
        <v>314</v>
      </c>
    </row>
    <row r="224" spans="1:6" ht="38.25">
      <c r="A224" s="257" t="s">
        <v>1526</v>
      </c>
      <c r="B224" s="281">
        <v>46142</v>
      </c>
      <c r="C224" s="282" t="s">
        <v>1527</v>
      </c>
      <c r="D224" s="282">
        <v>8</v>
      </c>
      <c r="E224" s="286" t="s">
        <v>1342</v>
      </c>
      <c r="F224" s="283" t="s">
        <v>309</v>
      </c>
    </row>
    <row r="225" spans="1:6" ht="25.5">
      <c r="A225" s="258" t="s">
        <v>1528</v>
      </c>
      <c r="B225" s="282" t="s">
        <v>1529</v>
      </c>
      <c r="C225" s="282" t="s">
        <v>1530</v>
      </c>
      <c r="D225" s="282">
        <v>45</v>
      </c>
      <c r="E225" s="286" t="s">
        <v>1342</v>
      </c>
      <c r="F225" s="283" t="s">
        <v>294</v>
      </c>
    </row>
    <row r="226" spans="1:6" ht="25.5">
      <c r="A226" s="257" t="s">
        <v>1531</v>
      </c>
      <c r="B226" s="281">
        <v>46124</v>
      </c>
      <c r="C226" s="282" t="s">
        <v>1532</v>
      </c>
      <c r="D226" s="282">
        <v>14</v>
      </c>
      <c r="E226" s="286" t="s">
        <v>1342</v>
      </c>
      <c r="F226" s="283" t="s">
        <v>294</v>
      </c>
    </row>
    <row r="227" spans="1:6" ht="25.5">
      <c r="A227" s="257" t="s">
        <v>1533</v>
      </c>
      <c r="B227" s="281">
        <v>46124</v>
      </c>
      <c r="C227" s="285" t="s">
        <v>1534</v>
      </c>
      <c r="D227" s="282">
        <v>16</v>
      </c>
      <c r="E227" s="286" t="s">
        <v>1342</v>
      </c>
      <c r="F227" s="283" t="s">
        <v>294</v>
      </c>
    </row>
    <row r="228" spans="1:6" ht="63.75">
      <c r="A228" s="257" t="s">
        <v>1535</v>
      </c>
      <c r="B228" s="281">
        <v>46127</v>
      </c>
      <c r="C228" s="282" t="s">
        <v>1536</v>
      </c>
      <c r="D228" s="282">
        <v>10</v>
      </c>
      <c r="E228" s="286" t="s">
        <v>1342</v>
      </c>
      <c r="F228" s="283" t="s">
        <v>309</v>
      </c>
    </row>
    <row r="229" spans="1:6" ht="63.75">
      <c r="A229" s="257" t="s">
        <v>1537</v>
      </c>
      <c r="B229" s="281">
        <v>46124</v>
      </c>
      <c r="C229" s="282" t="s">
        <v>1538</v>
      </c>
      <c r="D229" s="282">
        <v>14</v>
      </c>
      <c r="E229" s="286" t="s">
        <v>1342</v>
      </c>
      <c r="F229" s="283" t="s">
        <v>294</v>
      </c>
    </row>
    <row r="230" spans="1:6" ht="51">
      <c r="A230" s="257" t="s">
        <v>1539</v>
      </c>
      <c r="B230" s="281">
        <v>46134</v>
      </c>
      <c r="C230" s="288" t="s">
        <v>1540</v>
      </c>
      <c r="D230" s="282">
        <v>11</v>
      </c>
      <c r="E230" s="286" t="s">
        <v>1342</v>
      </c>
      <c r="F230" s="283" t="s">
        <v>411</v>
      </c>
    </row>
    <row r="231" spans="1:6" ht="51">
      <c r="A231" s="257" t="s">
        <v>1541</v>
      </c>
      <c r="B231" s="281">
        <v>46122</v>
      </c>
      <c r="C231" s="282" t="s">
        <v>1542</v>
      </c>
      <c r="D231" s="282">
        <v>23</v>
      </c>
      <c r="E231" s="286" t="s">
        <v>1342</v>
      </c>
      <c r="F231" s="283" t="s">
        <v>294</v>
      </c>
    </row>
    <row r="232" spans="1:6" ht="25.5">
      <c r="A232" s="257" t="s">
        <v>1543</v>
      </c>
      <c r="B232" s="282" t="s">
        <v>1529</v>
      </c>
      <c r="C232" s="282" t="s">
        <v>1544</v>
      </c>
      <c r="D232" s="282">
        <v>20</v>
      </c>
      <c r="E232" s="286" t="s">
        <v>1355</v>
      </c>
      <c r="F232" s="283" t="s">
        <v>411</v>
      </c>
    </row>
    <row r="233" spans="1:6">
      <c r="A233" s="257" t="s">
        <v>1545</v>
      </c>
      <c r="B233" s="281">
        <v>46136</v>
      </c>
      <c r="C233" s="282" t="s">
        <v>1546</v>
      </c>
      <c r="D233" s="282">
        <v>60</v>
      </c>
      <c r="E233" s="286" t="s">
        <v>1355</v>
      </c>
      <c r="F233" s="283" t="s">
        <v>411</v>
      </c>
    </row>
    <row r="234" spans="1:6" ht="25.5">
      <c r="A234" s="257" t="s">
        <v>1547</v>
      </c>
      <c r="B234" s="281">
        <v>46124</v>
      </c>
      <c r="C234" s="282" t="s">
        <v>1548</v>
      </c>
      <c r="D234" s="282">
        <v>14</v>
      </c>
      <c r="E234" s="286" t="s">
        <v>1342</v>
      </c>
      <c r="F234" s="283" t="s">
        <v>294</v>
      </c>
    </row>
    <row r="235" spans="1:6" ht="51">
      <c r="A235" s="257" t="s">
        <v>1549</v>
      </c>
      <c r="B235" s="281">
        <v>46123</v>
      </c>
      <c r="C235" s="282" t="s">
        <v>1550</v>
      </c>
      <c r="D235" s="282">
        <v>29</v>
      </c>
      <c r="E235" s="286" t="s">
        <v>1342</v>
      </c>
      <c r="F235" s="283" t="s">
        <v>411</v>
      </c>
    </row>
    <row r="236" spans="1:6" ht="25.5">
      <c r="A236" s="257" t="s">
        <v>1551</v>
      </c>
      <c r="B236" s="282" t="s">
        <v>1552</v>
      </c>
      <c r="C236" s="282" t="s">
        <v>1553</v>
      </c>
      <c r="D236" s="282">
        <v>37</v>
      </c>
      <c r="E236" s="286" t="s">
        <v>1342</v>
      </c>
      <c r="F236" s="283" t="s">
        <v>411</v>
      </c>
    </row>
    <row r="237" spans="1:6">
      <c r="A237" s="257" t="s">
        <v>1554</v>
      </c>
      <c r="B237" s="281">
        <v>46124</v>
      </c>
      <c r="C237" s="282" t="s">
        <v>1555</v>
      </c>
      <c r="D237" s="282">
        <v>3</v>
      </c>
      <c r="E237" s="286" t="s">
        <v>1342</v>
      </c>
      <c r="F237" s="283" t="s">
        <v>294</v>
      </c>
    </row>
    <row r="238" spans="1:6" ht="140.25">
      <c r="A238" s="256" t="s">
        <v>1556</v>
      </c>
      <c r="B238" s="281">
        <v>46145</v>
      </c>
      <c r="C238" s="282" t="s">
        <v>1557</v>
      </c>
      <c r="D238" s="282">
        <v>44</v>
      </c>
      <c r="E238" s="286" t="s">
        <v>1342</v>
      </c>
      <c r="F238" s="283" t="s">
        <v>354</v>
      </c>
    </row>
    <row r="239" spans="1:6" ht="38.25">
      <c r="A239" s="257" t="s">
        <v>1558</v>
      </c>
      <c r="B239" s="281">
        <v>46150</v>
      </c>
      <c r="C239" s="282" t="s">
        <v>1559</v>
      </c>
      <c r="D239" s="282">
        <v>48</v>
      </c>
      <c r="E239" s="286" t="s">
        <v>1342</v>
      </c>
      <c r="F239" s="283" t="s">
        <v>411</v>
      </c>
    </row>
    <row r="240" spans="1:6" ht="25.5">
      <c r="A240" s="257" t="s">
        <v>1560</v>
      </c>
      <c r="B240" s="281">
        <v>46154</v>
      </c>
      <c r="C240" s="282" t="s">
        <v>1561</v>
      </c>
      <c r="D240" s="282">
        <v>10</v>
      </c>
      <c r="E240" s="286" t="s">
        <v>1342</v>
      </c>
      <c r="F240" s="283" t="s">
        <v>289</v>
      </c>
    </row>
    <row r="241" spans="1:6" ht="25.5">
      <c r="A241" s="257" t="s">
        <v>1560</v>
      </c>
      <c r="B241" s="281">
        <v>46154</v>
      </c>
      <c r="C241" s="282" t="s">
        <v>1562</v>
      </c>
      <c r="D241" s="282">
        <v>22</v>
      </c>
      <c r="E241" s="286" t="s">
        <v>1342</v>
      </c>
      <c r="F241" s="283" t="s">
        <v>289</v>
      </c>
    </row>
    <row r="242" spans="1:6" ht="38.25">
      <c r="A242" s="258" t="s">
        <v>1563</v>
      </c>
      <c r="B242" s="281">
        <v>46155</v>
      </c>
      <c r="C242" s="282" t="s">
        <v>1564</v>
      </c>
      <c r="D242" s="282">
        <v>10</v>
      </c>
      <c r="E242" s="286" t="s">
        <v>1342</v>
      </c>
      <c r="F242" s="283" t="s">
        <v>354</v>
      </c>
    </row>
    <row r="243" spans="1:6" ht="63.75">
      <c r="A243" s="258" t="s">
        <v>1565</v>
      </c>
      <c r="B243" s="281">
        <v>46165</v>
      </c>
      <c r="C243" s="282" t="s">
        <v>1566</v>
      </c>
      <c r="D243" s="282">
        <v>61</v>
      </c>
      <c r="E243" s="286" t="s">
        <v>1567</v>
      </c>
      <c r="F243" s="283" t="s">
        <v>294</v>
      </c>
    </row>
    <row r="244" spans="1:6" ht="51">
      <c r="A244" s="257" t="s">
        <v>1568</v>
      </c>
      <c r="B244" s="281">
        <v>46151</v>
      </c>
      <c r="C244" s="282" t="s">
        <v>1569</v>
      </c>
      <c r="D244" s="282">
        <v>310</v>
      </c>
      <c r="E244" s="286" t="s">
        <v>1342</v>
      </c>
      <c r="F244" s="283" t="s">
        <v>411</v>
      </c>
    </row>
    <row r="245" spans="1:6" ht="38.25">
      <c r="A245" s="257" t="s">
        <v>1570</v>
      </c>
      <c r="B245" s="281">
        <v>46154</v>
      </c>
      <c r="C245" s="282" t="s">
        <v>1571</v>
      </c>
      <c r="D245" s="282">
        <v>25</v>
      </c>
      <c r="E245" s="286" t="s">
        <v>1572</v>
      </c>
      <c r="F245" s="283" t="s">
        <v>354</v>
      </c>
    </row>
    <row r="246" spans="1:6" ht="51">
      <c r="A246" s="257" t="s">
        <v>1573</v>
      </c>
      <c r="B246" s="281">
        <v>46155</v>
      </c>
      <c r="C246" s="282" t="s">
        <v>1574</v>
      </c>
      <c r="D246" s="282">
        <v>22</v>
      </c>
      <c r="E246" s="286" t="s">
        <v>1342</v>
      </c>
      <c r="F246" s="283" t="s">
        <v>411</v>
      </c>
    </row>
    <row r="247" spans="1:6">
      <c r="A247" s="257" t="s">
        <v>1575</v>
      </c>
      <c r="B247" s="281">
        <v>46165</v>
      </c>
      <c r="C247" s="282" t="s">
        <v>1576</v>
      </c>
      <c r="D247" s="282">
        <v>900</v>
      </c>
      <c r="E247" s="286" t="s">
        <v>1577</v>
      </c>
      <c r="F247" s="283" t="s">
        <v>411</v>
      </c>
    </row>
    <row r="248" spans="1:6" ht="25.5">
      <c r="A248" s="257" t="s">
        <v>1578</v>
      </c>
      <c r="B248" s="281">
        <v>46162</v>
      </c>
      <c r="C248" s="282" t="s">
        <v>1579</v>
      </c>
      <c r="D248" s="282">
        <v>34</v>
      </c>
      <c r="E248" s="286" t="s">
        <v>1342</v>
      </c>
      <c r="F248" s="283" t="s">
        <v>411</v>
      </c>
    </row>
    <row r="249" spans="1:6" ht="63.75">
      <c r="A249" s="257" t="s">
        <v>1580</v>
      </c>
      <c r="B249" s="281">
        <v>46157</v>
      </c>
      <c r="C249" s="282" t="s">
        <v>1581</v>
      </c>
      <c r="D249" s="282">
        <v>39</v>
      </c>
      <c r="E249" s="286" t="s">
        <v>1572</v>
      </c>
      <c r="F249" s="283" t="s">
        <v>289</v>
      </c>
    </row>
    <row r="250" spans="1:6" ht="25.5">
      <c r="A250" s="258" t="s">
        <v>1582</v>
      </c>
      <c r="B250" s="281">
        <v>46160</v>
      </c>
      <c r="C250" s="282" t="s">
        <v>1583</v>
      </c>
      <c r="D250" s="282">
        <v>53</v>
      </c>
      <c r="E250" s="286" t="s">
        <v>1342</v>
      </c>
      <c r="F250" s="283" t="s">
        <v>411</v>
      </c>
    </row>
    <row r="251" spans="1:6" ht="38.25">
      <c r="A251" s="257" t="s">
        <v>1584</v>
      </c>
      <c r="B251" s="281">
        <v>46148</v>
      </c>
      <c r="C251" s="282" t="s">
        <v>1585</v>
      </c>
      <c r="D251" s="282">
        <v>28</v>
      </c>
      <c r="E251" s="286" t="s">
        <v>1342</v>
      </c>
      <c r="F251" s="283" t="s">
        <v>411</v>
      </c>
    </row>
    <row r="252" spans="1:6" ht="38.25">
      <c r="A252" s="257" t="s">
        <v>1586</v>
      </c>
      <c r="B252" s="282" t="s">
        <v>471</v>
      </c>
      <c r="C252" s="282" t="s">
        <v>1587</v>
      </c>
      <c r="D252" s="282">
        <v>13</v>
      </c>
      <c r="E252" s="286" t="s">
        <v>1342</v>
      </c>
      <c r="F252" s="283" t="s">
        <v>309</v>
      </c>
    </row>
    <row r="253" spans="1:6" ht="38.25">
      <c r="A253" s="252" t="s">
        <v>1588</v>
      </c>
      <c r="B253" s="281">
        <v>46148</v>
      </c>
      <c r="C253" s="282" t="s">
        <v>1589</v>
      </c>
      <c r="D253" s="282">
        <v>21</v>
      </c>
      <c r="E253" s="286" t="s">
        <v>1342</v>
      </c>
      <c r="F253" s="283" t="s">
        <v>411</v>
      </c>
    </row>
    <row r="254" spans="1:6" ht="38.25">
      <c r="A254" s="267" t="s">
        <v>1590</v>
      </c>
      <c r="B254" s="281">
        <v>46148</v>
      </c>
      <c r="C254" s="282" t="s">
        <v>1589</v>
      </c>
      <c r="D254" s="282">
        <v>3</v>
      </c>
      <c r="E254" s="286" t="s">
        <v>1342</v>
      </c>
      <c r="F254" s="283" t="s">
        <v>411</v>
      </c>
    </row>
    <row r="255" spans="1:6" ht="38.25">
      <c r="A255" s="252" t="s">
        <v>1591</v>
      </c>
      <c r="B255" s="281">
        <v>46148</v>
      </c>
      <c r="C255" s="282" t="s">
        <v>1589</v>
      </c>
      <c r="D255" s="282">
        <v>13</v>
      </c>
      <c r="E255" s="286" t="s">
        <v>1342</v>
      </c>
      <c r="F255" s="283" t="s">
        <v>411</v>
      </c>
    </row>
    <row r="256" spans="1:6" ht="38.25">
      <c r="A256" s="252" t="s">
        <v>1592</v>
      </c>
      <c r="B256" s="281">
        <v>46148</v>
      </c>
      <c r="C256" s="282" t="s">
        <v>1589</v>
      </c>
      <c r="D256" s="282">
        <v>63</v>
      </c>
      <c r="E256" s="286" t="s">
        <v>1342</v>
      </c>
      <c r="F256" s="283" t="s">
        <v>411</v>
      </c>
    </row>
    <row r="257" spans="1:6" ht="38.25">
      <c r="A257" s="257" t="s">
        <v>1593</v>
      </c>
      <c r="B257" s="282" t="s">
        <v>471</v>
      </c>
      <c r="C257" s="282" t="s">
        <v>1594</v>
      </c>
      <c r="D257" s="282">
        <v>12</v>
      </c>
      <c r="E257" s="286" t="s">
        <v>1342</v>
      </c>
      <c r="F257" s="283" t="s">
        <v>411</v>
      </c>
    </row>
    <row r="258" spans="1:6" ht="51">
      <c r="A258" s="257" t="s">
        <v>1595</v>
      </c>
      <c r="B258" s="282" t="s">
        <v>471</v>
      </c>
      <c r="C258" s="287" t="s">
        <v>1596</v>
      </c>
      <c r="D258" s="282">
        <v>77</v>
      </c>
      <c r="E258" s="286" t="s">
        <v>1342</v>
      </c>
      <c r="F258" s="283" t="s">
        <v>411</v>
      </c>
    </row>
    <row r="259" spans="1:6" ht="25.5">
      <c r="A259" s="257" t="s">
        <v>1597</v>
      </c>
      <c r="B259" s="281">
        <v>46151</v>
      </c>
      <c r="C259" s="282" t="s">
        <v>1598</v>
      </c>
      <c r="D259" s="282">
        <v>25</v>
      </c>
      <c r="E259" s="286" t="s">
        <v>1342</v>
      </c>
      <c r="F259" s="283" t="s">
        <v>411</v>
      </c>
    </row>
    <row r="260" spans="1:6" ht="25.5">
      <c r="A260" s="257" t="s">
        <v>1599</v>
      </c>
      <c r="B260" s="281">
        <v>46151</v>
      </c>
      <c r="C260" s="282" t="s">
        <v>1600</v>
      </c>
      <c r="D260" s="282">
        <v>70</v>
      </c>
      <c r="E260" s="286" t="s">
        <v>1601</v>
      </c>
      <c r="F260" s="283" t="s">
        <v>411</v>
      </c>
    </row>
    <row r="261" spans="1:6" ht="25.5">
      <c r="A261" s="257" t="s">
        <v>1602</v>
      </c>
      <c r="B261" s="281">
        <v>46151</v>
      </c>
      <c r="C261" s="282" t="s">
        <v>1603</v>
      </c>
      <c r="D261" s="282">
        <v>2000</v>
      </c>
      <c r="E261" s="286" t="s">
        <v>1604</v>
      </c>
      <c r="F261" s="283" t="s">
        <v>411</v>
      </c>
    </row>
    <row r="262" spans="1:6">
      <c r="A262" s="257" t="s">
        <v>1605</v>
      </c>
      <c r="B262" s="281">
        <v>46151</v>
      </c>
      <c r="C262" s="282" t="s">
        <v>1606</v>
      </c>
      <c r="D262" s="282">
        <v>2000</v>
      </c>
      <c r="E262" s="286" t="s">
        <v>1355</v>
      </c>
      <c r="F262" s="283" t="s">
        <v>411</v>
      </c>
    </row>
    <row r="263" spans="1:6">
      <c r="A263" s="257" t="s">
        <v>1607</v>
      </c>
      <c r="B263" s="281">
        <v>46152</v>
      </c>
      <c r="C263" s="282" t="s">
        <v>1608</v>
      </c>
      <c r="D263" s="282">
        <v>8</v>
      </c>
      <c r="E263" s="286" t="s">
        <v>1342</v>
      </c>
      <c r="F263" s="283" t="s">
        <v>411</v>
      </c>
    </row>
    <row r="264" spans="1:6" ht="25.5">
      <c r="A264" s="257" t="s">
        <v>1609</v>
      </c>
      <c r="B264" s="281">
        <v>46151</v>
      </c>
      <c r="C264" s="282" t="s">
        <v>1610</v>
      </c>
      <c r="D264" s="282">
        <v>157</v>
      </c>
      <c r="E264" s="286" t="s">
        <v>1342</v>
      </c>
      <c r="F264" s="283" t="s">
        <v>411</v>
      </c>
    </row>
    <row r="265" spans="1:6" ht="63.75">
      <c r="A265" s="257" t="s">
        <v>1611</v>
      </c>
      <c r="B265" s="281">
        <v>46151</v>
      </c>
      <c r="C265" s="282" t="s">
        <v>1612</v>
      </c>
      <c r="D265" s="282">
        <v>128</v>
      </c>
      <c r="E265" s="286" t="s">
        <v>1342</v>
      </c>
      <c r="F265" s="283" t="s">
        <v>411</v>
      </c>
    </row>
    <row r="266" spans="1:6" ht="25.5">
      <c r="A266" s="257" t="s">
        <v>1613</v>
      </c>
      <c r="B266" s="281">
        <v>46164</v>
      </c>
      <c r="C266" s="282" t="s">
        <v>1614</v>
      </c>
      <c r="D266" s="282">
        <v>21</v>
      </c>
      <c r="E266" s="286" t="s">
        <v>1342</v>
      </c>
      <c r="F266" s="283" t="s">
        <v>294</v>
      </c>
    </row>
    <row r="267" spans="1:6" ht="38.25">
      <c r="A267" s="257" t="s">
        <v>1615</v>
      </c>
      <c r="B267" s="281">
        <v>46193</v>
      </c>
      <c r="C267" s="282" t="s">
        <v>1616</v>
      </c>
      <c r="D267" s="282">
        <v>100</v>
      </c>
      <c r="E267" s="286" t="s">
        <v>1617</v>
      </c>
      <c r="F267" s="283" t="s">
        <v>309</v>
      </c>
    </row>
    <row r="268" spans="1:6">
      <c r="A268" s="257" t="s">
        <v>1504</v>
      </c>
      <c r="B268" s="281">
        <v>46195</v>
      </c>
      <c r="C268" s="282" t="s">
        <v>1618</v>
      </c>
      <c r="D268" s="282">
        <v>100</v>
      </c>
      <c r="E268" s="286" t="s">
        <v>1355</v>
      </c>
      <c r="F268" s="283" t="s">
        <v>411</v>
      </c>
    </row>
    <row r="269" spans="1:6" ht="38.25">
      <c r="A269" s="257" t="s">
        <v>1619</v>
      </c>
      <c r="B269" s="281">
        <v>46141</v>
      </c>
      <c r="C269" s="282" t="s">
        <v>1620</v>
      </c>
      <c r="D269" s="282">
        <v>24</v>
      </c>
      <c r="E269" s="286" t="s">
        <v>1342</v>
      </c>
      <c r="F269" s="283" t="s">
        <v>289</v>
      </c>
    </row>
    <row r="270" spans="1:6" ht="38.25">
      <c r="A270" s="257" t="s">
        <v>1619</v>
      </c>
      <c r="B270" s="281">
        <v>46142</v>
      </c>
      <c r="C270" s="282" t="s">
        <v>1620</v>
      </c>
      <c r="D270" s="282">
        <v>25</v>
      </c>
      <c r="E270" s="286" t="s">
        <v>1342</v>
      </c>
      <c r="F270" s="283" t="s">
        <v>289</v>
      </c>
    </row>
    <row r="271" spans="1:6" ht="25.5">
      <c r="A271" s="257" t="s">
        <v>1621</v>
      </c>
      <c r="B271" s="281">
        <v>46149</v>
      </c>
      <c r="C271" s="282" t="s">
        <v>1622</v>
      </c>
      <c r="D271" s="282">
        <v>80</v>
      </c>
      <c r="E271" s="286" t="s">
        <v>1342</v>
      </c>
      <c r="F271" s="283" t="s">
        <v>411</v>
      </c>
    </row>
    <row r="272" spans="1:6" ht="38.25">
      <c r="A272" s="257" t="s">
        <v>1623</v>
      </c>
      <c r="B272" s="281">
        <v>46150</v>
      </c>
      <c r="C272" s="282" t="s">
        <v>1624</v>
      </c>
      <c r="D272" s="282">
        <v>29</v>
      </c>
      <c r="E272" s="286" t="s">
        <v>1342</v>
      </c>
      <c r="F272" s="283" t="s">
        <v>411</v>
      </c>
    </row>
    <row r="273" spans="1:6" ht="51">
      <c r="A273" s="257" t="s">
        <v>1625</v>
      </c>
      <c r="B273" s="281">
        <v>46164</v>
      </c>
      <c r="C273" s="282" t="s">
        <v>1626</v>
      </c>
      <c r="D273" s="282">
        <v>25</v>
      </c>
      <c r="E273" s="286" t="s">
        <v>1342</v>
      </c>
      <c r="F273" s="283" t="s">
        <v>411</v>
      </c>
    </row>
    <row r="274" spans="1:6" ht="51">
      <c r="A274" s="257" t="s">
        <v>1627</v>
      </c>
      <c r="B274" s="281">
        <v>46147</v>
      </c>
      <c r="C274" s="282" t="s">
        <v>1628</v>
      </c>
      <c r="D274" s="282">
        <v>25</v>
      </c>
      <c r="E274" s="286" t="s">
        <v>1342</v>
      </c>
      <c r="F274" s="283" t="s">
        <v>411</v>
      </c>
    </row>
    <row r="275" spans="1:6" ht="51">
      <c r="A275" s="257" t="s">
        <v>1627</v>
      </c>
      <c r="B275" s="281">
        <v>46154</v>
      </c>
      <c r="C275" s="282" t="s">
        <v>1628</v>
      </c>
      <c r="D275" s="282">
        <v>27</v>
      </c>
      <c r="E275" s="286" t="s">
        <v>1342</v>
      </c>
      <c r="F275" s="283" t="s">
        <v>411</v>
      </c>
    </row>
    <row r="276" spans="1:6" ht="51">
      <c r="A276" s="257" t="s">
        <v>1627</v>
      </c>
      <c r="B276" s="281">
        <v>46160</v>
      </c>
      <c r="C276" s="282" t="s">
        <v>1628</v>
      </c>
      <c r="D276" s="282">
        <v>21</v>
      </c>
      <c r="E276" s="286" t="s">
        <v>1342</v>
      </c>
      <c r="F276" s="283" t="s">
        <v>411</v>
      </c>
    </row>
    <row r="277" spans="1:6" ht="63.75">
      <c r="A277" s="257" t="s">
        <v>1629</v>
      </c>
      <c r="B277" s="281">
        <v>46149</v>
      </c>
      <c r="C277" s="282" t="s">
        <v>1630</v>
      </c>
      <c r="D277" s="282">
        <v>32</v>
      </c>
      <c r="E277" s="286" t="s">
        <v>1342</v>
      </c>
      <c r="F277" s="283" t="s">
        <v>411</v>
      </c>
    </row>
    <row r="278" spans="1:6" ht="63.75">
      <c r="A278" s="257" t="s">
        <v>1629</v>
      </c>
      <c r="B278" s="281">
        <v>46150</v>
      </c>
      <c r="C278" s="282" t="s">
        <v>1630</v>
      </c>
      <c r="D278" s="282">
        <v>31</v>
      </c>
      <c r="E278" s="286" t="s">
        <v>1342</v>
      </c>
      <c r="F278" s="283" t="s">
        <v>411</v>
      </c>
    </row>
    <row r="279" spans="1:6">
      <c r="A279" s="257" t="s">
        <v>1631</v>
      </c>
      <c r="B279" s="281">
        <v>46146</v>
      </c>
      <c r="C279" s="282" t="s">
        <v>1632</v>
      </c>
      <c r="D279" s="282">
        <v>94</v>
      </c>
      <c r="E279" s="286" t="s">
        <v>1342</v>
      </c>
      <c r="F279" s="283" t="s">
        <v>411</v>
      </c>
    </row>
    <row r="280" spans="1:6" ht="25.5">
      <c r="A280" s="257" t="s">
        <v>1633</v>
      </c>
      <c r="B280" s="281">
        <v>46151</v>
      </c>
      <c r="C280" s="282" t="s">
        <v>1634</v>
      </c>
      <c r="D280" s="282">
        <v>44</v>
      </c>
      <c r="E280" s="286" t="s">
        <v>1342</v>
      </c>
      <c r="F280" s="283" t="s">
        <v>411</v>
      </c>
    </row>
    <row r="281" spans="1:6">
      <c r="A281" s="257" t="s">
        <v>1635</v>
      </c>
      <c r="B281" s="281">
        <v>46150</v>
      </c>
      <c r="C281" s="282" t="s">
        <v>1636</v>
      </c>
      <c r="D281" s="282">
        <v>21</v>
      </c>
      <c r="E281" s="286" t="s">
        <v>1342</v>
      </c>
      <c r="F281" s="283" t="s">
        <v>309</v>
      </c>
    </row>
    <row r="282" spans="1:6" ht="76.5">
      <c r="A282" s="258" t="s">
        <v>1637</v>
      </c>
      <c r="B282" s="281">
        <v>46175</v>
      </c>
      <c r="C282" s="282" t="s">
        <v>1638</v>
      </c>
      <c r="D282" s="282">
        <v>52</v>
      </c>
      <c r="E282" s="286" t="s">
        <v>1342</v>
      </c>
      <c r="F282" s="283" t="s">
        <v>354</v>
      </c>
    </row>
    <row r="283" spans="1:6" ht="25.5">
      <c r="A283" s="257" t="s">
        <v>470</v>
      </c>
      <c r="B283" s="281">
        <v>46191</v>
      </c>
      <c r="C283" s="282" t="s">
        <v>1639</v>
      </c>
      <c r="D283" s="282">
        <v>12</v>
      </c>
      <c r="E283" s="286" t="s">
        <v>1640</v>
      </c>
      <c r="F283" s="283" t="s">
        <v>411</v>
      </c>
    </row>
    <row r="284" spans="1:6" ht="51">
      <c r="A284" s="257" t="s">
        <v>1641</v>
      </c>
      <c r="B284" s="281">
        <v>46193</v>
      </c>
      <c r="C284" s="282" t="s">
        <v>1642</v>
      </c>
      <c r="D284" s="282">
        <v>120</v>
      </c>
      <c r="E284" s="286" t="s">
        <v>1643</v>
      </c>
      <c r="F284" s="283" t="s">
        <v>1028</v>
      </c>
    </row>
    <row r="285" spans="1:6" hidden="1">
      <c r="A285" s="257"/>
      <c r="B285" s="281"/>
      <c r="C285" s="282"/>
      <c r="D285" s="282"/>
      <c r="E285" s="286"/>
      <c r="F285" s="283"/>
    </row>
    <row r="286" spans="1:6" hidden="1">
      <c r="A286" s="257"/>
      <c r="B286" s="281"/>
      <c r="C286" s="282"/>
      <c r="D286" s="282"/>
      <c r="E286" s="286"/>
      <c r="F286" s="283"/>
    </row>
    <row r="287" spans="1:6" ht="38.25">
      <c r="A287" s="257" t="s">
        <v>1644</v>
      </c>
      <c r="B287" s="281">
        <v>46195</v>
      </c>
      <c r="C287" s="282" t="s">
        <v>1645</v>
      </c>
      <c r="D287" s="282">
        <v>19</v>
      </c>
      <c r="E287" s="286" t="s">
        <v>1342</v>
      </c>
      <c r="F287" s="283" t="s">
        <v>411</v>
      </c>
    </row>
    <row r="288" spans="1:6" ht="38.25">
      <c r="A288" s="257" t="s">
        <v>1646</v>
      </c>
      <c r="B288" s="281">
        <v>46195</v>
      </c>
      <c r="C288" s="282" t="s">
        <v>1647</v>
      </c>
      <c r="D288" s="282">
        <v>73</v>
      </c>
      <c r="E288" s="286" t="s">
        <v>1342</v>
      </c>
      <c r="F288" s="283" t="s">
        <v>411</v>
      </c>
    </row>
    <row r="289" spans="1:7" ht="38.25">
      <c r="A289" s="257" t="s">
        <v>1648</v>
      </c>
      <c r="B289" s="254" t="s">
        <v>1301</v>
      </c>
      <c r="C289" s="252" t="s">
        <v>1649</v>
      </c>
      <c r="D289" s="257">
        <v>1500</v>
      </c>
      <c r="E289" s="286" t="s">
        <v>1453</v>
      </c>
      <c r="F289" s="283" t="s">
        <v>1032</v>
      </c>
    </row>
    <row r="290" spans="1:7" ht="25.5">
      <c r="A290" s="252" t="s">
        <v>1650</v>
      </c>
      <c r="B290" s="254" t="s">
        <v>1301</v>
      </c>
      <c r="C290" s="252" t="s">
        <v>1650</v>
      </c>
      <c r="D290" s="257">
        <v>1500</v>
      </c>
      <c r="E290" s="286" t="s">
        <v>1453</v>
      </c>
      <c r="F290" s="283" t="s">
        <v>411</v>
      </c>
    </row>
    <row r="291" spans="1:7" ht="25.5">
      <c r="A291" s="252" t="s">
        <v>1651</v>
      </c>
      <c r="B291" s="254" t="s">
        <v>1301</v>
      </c>
      <c r="C291" s="252" t="s">
        <v>1652</v>
      </c>
      <c r="D291" s="257">
        <v>1500</v>
      </c>
      <c r="E291" s="286" t="s">
        <v>1453</v>
      </c>
      <c r="F291" s="283" t="s">
        <v>1028</v>
      </c>
    </row>
    <row r="292" spans="1:7" ht="25.5">
      <c r="A292" s="257" t="s">
        <v>1653</v>
      </c>
      <c r="B292" s="254" t="s">
        <v>1301</v>
      </c>
      <c r="C292" s="252" t="s">
        <v>1654</v>
      </c>
      <c r="D292" s="257">
        <v>1500</v>
      </c>
      <c r="E292" s="286" t="s">
        <v>1453</v>
      </c>
      <c r="F292" s="283" t="s">
        <v>411</v>
      </c>
    </row>
    <row r="293" spans="1:7" ht="25.5">
      <c r="A293" s="257" t="s">
        <v>1655</v>
      </c>
      <c r="B293" s="254" t="s">
        <v>1301</v>
      </c>
      <c r="C293" s="252" t="s">
        <v>1656</v>
      </c>
      <c r="D293" s="257">
        <v>600</v>
      </c>
      <c r="E293" s="286" t="s">
        <v>1657</v>
      </c>
      <c r="F293" s="283" t="s">
        <v>1028</v>
      </c>
    </row>
    <row r="294" spans="1:7" ht="38.25">
      <c r="A294" s="257" t="s">
        <v>1658</v>
      </c>
      <c r="B294" s="254" t="s">
        <v>1301</v>
      </c>
      <c r="C294" s="252" t="s">
        <v>1659</v>
      </c>
      <c r="D294" s="257">
        <v>250</v>
      </c>
      <c r="E294" s="286" t="s">
        <v>1453</v>
      </c>
      <c r="F294" s="283" t="s">
        <v>1028</v>
      </c>
    </row>
    <row r="295" spans="1:7" ht="114.75">
      <c r="A295" s="257"/>
      <c r="B295" s="253">
        <v>46181</v>
      </c>
      <c r="C295" s="252" t="s">
        <v>1660</v>
      </c>
      <c r="D295" s="257">
        <v>70</v>
      </c>
      <c r="E295" s="289" t="s">
        <v>1390</v>
      </c>
      <c r="F295" s="283" t="s">
        <v>1032</v>
      </c>
    </row>
    <row r="296" spans="1:7" ht="76.5">
      <c r="A296" s="257" t="s">
        <v>1661</v>
      </c>
      <c r="B296" s="253">
        <v>46184</v>
      </c>
      <c r="C296" s="267" t="s">
        <v>1662</v>
      </c>
      <c r="D296" s="257">
        <v>70</v>
      </c>
      <c r="E296" s="289" t="s">
        <v>1390</v>
      </c>
      <c r="F296" s="283" t="s">
        <v>1028</v>
      </c>
    </row>
    <row r="297" spans="1:7" ht="127.5">
      <c r="A297" s="257" t="s">
        <v>1663</v>
      </c>
      <c r="B297" s="253">
        <v>46185</v>
      </c>
      <c r="C297" s="252" t="s">
        <v>1664</v>
      </c>
      <c r="D297" s="257">
        <v>70</v>
      </c>
      <c r="E297" s="289" t="s">
        <v>1390</v>
      </c>
      <c r="F297" s="283" t="s">
        <v>1028</v>
      </c>
    </row>
    <row r="298" spans="1:7" ht="51">
      <c r="A298" s="257" t="s">
        <v>1665</v>
      </c>
      <c r="B298" s="253">
        <v>46195</v>
      </c>
      <c r="C298" s="252" t="s">
        <v>1666</v>
      </c>
      <c r="D298" s="257">
        <v>70</v>
      </c>
      <c r="E298" s="289" t="s">
        <v>1390</v>
      </c>
      <c r="F298" s="283" t="s">
        <v>411</v>
      </c>
    </row>
    <row r="299" spans="1:7" ht="102">
      <c r="A299" s="257" t="s">
        <v>1667</v>
      </c>
      <c r="B299" s="290">
        <v>46202</v>
      </c>
      <c r="C299" s="252" t="s">
        <v>1668</v>
      </c>
      <c r="D299" s="257">
        <v>70</v>
      </c>
      <c r="E299" s="289" t="s">
        <v>1390</v>
      </c>
      <c r="F299" s="283" t="s">
        <v>1032</v>
      </c>
    </row>
    <row r="300" spans="1:7" ht="102">
      <c r="A300" s="257" t="s">
        <v>1667</v>
      </c>
      <c r="B300" s="290">
        <v>46203</v>
      </c>
      <c r="C300" s="252" t="s">
        <v>1668</v>
      </c>
      <c r="D300" s="257">
        <v>70</v>
      </c>
      <c r="E300" s="289" t="s">
        <v>1390</v>
      </c>
      <c r="F300" s="283" t="s">
        <v>1032</v>
      </c>
    </row>
    <row r="301" spans="1:7" ht="23.85" customHeight="1">
      <c r="A301" s="1246" t="s">
        <v>1669</v>
      </c>
      <c r="B301" s="1246"/>
      <c r="C301" s="1246"/>
      <c r="D301" s="1246"/>
      <c r="E301" s="1246"/>
      <c r="F301" s="45" t="s">
        <v>131</v>
      </c>
      <c r="G301" s="45" t="s">
        <v>132</v>
      </c>
    </row>
    <row r="302" spans="1:7" ht="25.5">
      <c r="A302" s="130" t="s">
        <v>133</v>
      </c>
      <c r="B302" s="130" t="s">
        <v>134</v>
      </c>
      <c r="C302" s="130" t="s">
        <v>135</v>
      </c>
      <c r="D302" s="130" t="s">
        <v>136</v>
      </c>
      <c r="E302" s="45" t="s">
        <v>137</v>
      </c>
      <c r="F302" s="291">
        <v>32</v>
      </c>
      <c r="G302" s="292">
        <f>SUM(D303:D334)</f>
        <v>3911</v>
      </c>
    </row>
    <row r="303" spans="1:7" ht="38.25">
      <c r="A303" s="293" t="s">
        <v>1670</v>
      </c>
      <c r="B303" s="294">
        <v>46119</v>
      </c>
      <c r="C303" s="42" t="s">
        <v>1671</v>
      </c>
      <c r="D303" s="51">
        <v>2</v>
      </c>
      <c r="E303" s="42" t="s">
        <v>1643</v>
      </c>
    </row>
    <row r="304" spans="1:7" ht="38.25">
      <c r="A304" s="295" t="s">
        <v>1670</v>
      </c>
      <c r="B304" s="294">
        <v>46121</v>
      </c>
      <c r="C304" s="42" t="s">
        <v>1671</v>
      </c>
      <c r="D304" s="51">
        <v>2</v>
      </c>
      <c r="E304" s="296" t="s">
        <v>1643</v>
      </c>
    </row>
    <row r="305" spans="1:5" ht="38.25">
      <c r="A305" s="295" t="s">
        <v>1670</v>
      </c>
      <c r="B305" s="294">
        <v>46126</v>
      </c>
      <c r="C305" s="42" t="s">
        <v>1671</v>
      </c>
      <c r="D305" s="51">
        <v>2</v>
      </c>
      <c r="E305" s="296" t="s">
        <v>1643</v>
      </c>
    </row>
    <row r="306" spans="1:5" ht="38.25">
      <c r="A306" s="295" t="s">
        <v>1670</v>
      </c>
      <c r="B306" s="294">
        <v>46128</v>
      </c>
      <c r="C306" s="42" t="s">
        <v>1671</v>
      </c>
      <c r="D306" s="51">
        <v>1</v>
      </c>
      <c r="E306" s="296" t="s">
        <v>1643</v>
      </c>
    </row>
    <row r="307" spans="1:5" ht="38.25">
      <c r="A307" s="295" t="s">
        <v>1670</v>
      </c>
      <c r="B307" s="294">
        <v>46133</v>
      </c>
      <c r="C307" s="42" t="s">
        <v>1671</v>
      </c>
      <c r="D307" s="51">
        <v>2</v>
      </c>
      <c r="E307" s="296" t="s">
        <v>1643</v>
      </c>
    </row>
    <row r="308" spans="1:5" ht="38.25">
      <c r="A308" s="295" t="s">
        <v>1670</v>
      </c>
      <c r="B308" s="294">
        <v>46135</v>
      </c>
      <c r="C308" s="42" t="s">
        <v>1671</v>
      </c>
      <c r="D308" s="51">
        <v>2</v>
      </c>
      <c r="E308" s="296" t="s">
        <v>1643</v>
      </c>
    </row>
    <row r="309" spans="1:5" ht="38.25">
      <c r="A309" s="295" t="s">
        <v>1670</v>
      </c>
      <c r="B309" s="294">
        <v>46140</v>
      </c>
      <c r="C309" s="42" t="s">
        <v>1671</v>
      </c>
      <c r="D309" s="51">
        <v>3</v>
      </c>
      <c r="E309" s="296" t="s">
        <v>1643</v>
      </c>
    </row>
    <row r="310" spans="1:5" ht="38.25">
      <c r="A310" s="297" t="s">
        <v>1670</v>
      </c>
      <c r="B310" s="294">
        <v>46142</v>
      </c>
      <c r="C310" s="42" t="s">
        <v>1671</v>
      </c>
      <c r="D310" s="51">
        <v>1</v>
      </c>
      <c r="E310" s="296" t="s">
        <v>1643</v>
      </c>
    </row>
    <row r="311" spans="1:5" ht="38.25">
      <c r="A311" s="295" t="s">
        <v>1670</v>
      </c>
      <c r="B311" s="294">
        <v>46147</v>
      </c>
      <c r="C311" s="42" t="s">
        <v>1671</v>
      </c>
      <c r="D311" s="51">
        <v>1</v>
      </c>
      <c r="E311" s="296" t="s">
        <v>1643</v>
      </c>
    </row>
    <row r="312" spans="1:5" ht="38.25">
      <c r="A312" s="295" t="s">
        <v>1670</v>
      </c>
      <c r="B312" s="294">
        <v>46149</v>
      </c>
      <c r="C312" s="42" t="s">
        <v>1671</v>
      </c>
      <c r="D312" s="51">
        <v>2</v>
      </c>
      <c r="E312" s="296" t="s">
        <v>1643</v>
      </c>
    </row>
    <row r="313" spans="1:5" ht="38.25">
      <c r="A313" s="295" t="s">
        <v>1670</v>
      </c>
      <c r="B313" s="294">
        <v>46154</v>
      </c>
      <c r="C313" s="42" t="s">
        <v>1671</v>
      </c>
      <c r="D313" s="51">
        <v>2</v>
      </c>
      <c r="E313" s="296" t="s">
        <v>1643</v>
      </c>
    </row>
    <row r="314" spans="1:5" ht="38.25">
      <c r="A314" s="295" t="s">
        <v>1670</v>
      </c>
      <c r="B314" s="294">
        <v>46156</v>
      </c>
      <c r="C314" s="42" t="s">
        <v>1671</v>
      </c>
      <c r="D314" s="51">
        <v>1</v>
      </c>
      <c r="E314" s="296" t="s">
        <v>1643</v>
      </c>
    </row>
    <row r="315" spans="1:5" ht="38.25">
      <c r="A315" s="295" t="s">
        <v>1670</v>
      </c>
      <c r="B315" s="294">
        <v>46161</v>
      </c>
      <c r="C315" s="42" t="s">
        <v>1671</v>
      </c>
      <c r="D315" s="51">
        <v>1</v>
      </c>
      <c r="E315" s="296" t="s">
        <v>1643</v>
      </c>
    </row>
    <row r="316" spans="1:5" ht="38.25">
      <c r="A316" s="295" t="s">
        <v>1670</v>
      </c>
      <c r="B316" s="294">
        <v>46163</v>
      </c>
      <c r="C316" s="42" t="s">
        <v>1671</v>
      </c>
      <c r="D316" s="51">
        <v>2</v>
      </c>
      <c r="E316" s="296" t="s">
        <v>1643</v>
      </c>
    </row>
    <row r="317" spans="1:5" ht="38.25">
      <c r="A317" s="295" t="s">
        <v>1670</v>
      </c>
      <c r="B317" s="294">
        <v>46168</v>
      </c>
      <c r="C317" s="42" t="s">
        <v>1671</v>
      </c>
      <c r="D317" s="51">
        <v>3</v>
      </c>
      <c r="E317" s="296" t="s">
        <v>1643</v>
      </c>
    </row>
    <row r="318" spans="1:5" ht="38.25">
      <c r="A318" s="295" t="s">
        <v>1670</v>
      </c>
      <c r="B318" s="294">
        <v>46170</v>
      </c>
      <c r="C318" s="42" t="s">
        <v>1671</v>
      </c>
      <c r="D318" s="51">
        <v>2</v>
      </c>
      <c r="E318" s="296" t="s">
        <v>1643</v>
      </c>
    </row>
    <row r="319" spans="1:5" ht="38.25">
      <c r="A319" s="293" t="s">
        <v>1672</v>
      </c>
      <c r="B319" s="294">
        <v>46177</v>
      </c>
      <c r="C319" s="42" t="s">
        <v>1671</v>
      </c>
      <c r="D319" s="51">
        <v>2</v>
      </c>
      <c r="E319" s="42" t="s">
        <v>1643</v>
      </c>
    </row>
    <row r="320" spans="1:5" ht="38.25">
      <c r="A320" s="295" t="s">
        <v>1670</v>
      </c>
      <c r="B320" s="294">
        <v>46182</v>
      </c>
      <c r="C320" s="42" t="s">
        <v>1671</v>
      </c>
      <c r="D320" s="51">
        <v>3</v>
      </c>
      <c r="E320" s="296" t="s">
        <v>1643</v>
      </c>
    </row>
    <row r="321" spans="1:5" ht="38.25">
      <c r="A321" s="295" t="s">
        <v>1670</v>
      </c>
      <c r="B321" s="294">
        <v>46184</v>
      </c>
      <c r="C321" s="42" t="s">
        <v>1671</v>
      </c>
      <c r="D321" s="51">
        <v>1</v>
      </c>
      <c r="E321" s="296" t="s">
        <v>1643</v>
      </c>
    </row>
    <row r="322" spans="1:5" ht="38.25">
      <c r="A322" s="295" t="s">
        <v>1670</v>
      </c>
      <c r="B322" s="294">
        <v>46189</v>
      </c>
      <c r="C322" s="42" t="s">
        <v>1671</v>
      </c>
      <c r="D322" s="51">
        <v>1</v>
      </c>
      <c r="E322" s="296" t="s">
        <v>1643</v>
      </c>
    </row>
    <row r="323" spans="1:5" ht="38.25">
      <c r="A323" s="295" t="s">
        <v>1670</v>
      </c>
      <c r="B323" s="294">
        <v>46191</v>
      </c>
      <c r="C323" s="42" t="s">
        <v>1671</v>
      </c>
      <c r="D323" s="51">
        <v>2</v>
      </c>
      <c r="E323" s="296" t="s">
        <v>1643</v>
      </c>
    </row>
    <row r="324" spans="1:5" ht="38.25">
      <c r="A324" s="295" t="s">
        <v>1670</v>
      </c>
      <c r="B324" s="294">
        <v>46196</v>
      </c>
      <c r="C324" s="42" t="s">
        <v>1671</v>
      </c>
      <c r="D324" s="51">
        <v>1</v>
      </c>
      <c r="E324" s="296" t="s">
        <v>1643</v>
      </c>
    </row>
    <row r="325" spans="1:5" ht="38.25">
      <c r="A325" s="295" t="s">
        <v>1670</v>
      </c>
      <c r="B325" s="294">
        <v>46198</v>
      </c>
      <c r="C325" s="42" t="s">
        <v>1671</v>
      </c>
      <c r="D325" s="51">
        <v>3</v>
      </c>
      <c r="E325" s="296" t="s">
        <v>1643</v>
      </c>
    </row>
    <row r="326" spans="1:5">
      <c r="A326" s="298" t="s">
        <v>1673</v>
      </c>
      <c r="B326" s="51" t="s">
        <v>1674</v>
      </c>
      <c r="C326" s="51" t="s">
        <v>1675</v>
      </c>
      <c r="D326" s="51">
        <v>300</v>
      </c>
      <c r="E326" s="51" t="s">
        <v>1355</v>
      </c>
    </row>
    <row r="327" spans="1:5">
      <c r="A327" s="298" t="s">
        <v>1676</v>
      </c>
      <c r="B327" s="51" t="s">
        <v>1677</v>
      </c>
      <c r="C327" s="51" t="s">
        <v>1678</v>
      </c>
      <c r="D327" s="51">
        <v>100</v>
      </c>
      <c r="E327" s="51" t="s">
        <v>1355</v>
      </c>
    </row>
    <row r="328" spans="1:5" ht="12" customHeight="1">
      <c r="A328" s="298" t="s">
        <v>1679</v>
      </c>
      <c r="B328" s="51" t="s">
        <v>139</v>
      </c>
      <c r="C328" s="51" t="s">
        <v>19</v>
      </c>
      <c r="D328" s="51">
        <v>50</v>
      </c>
      <c r="E328" s="51" t="s">
        <v>1680</v>
      </c>
    </row>
    <row r="329" spans="1:5" ht="12" customHeight="1">
      <c r="A329" s="298" t="s">
        <v>1679</v>
      </c>
      <c r="B329" s="51" t="s">
        <v>188</v>
      </c>
      <c r="C329" s="51" t="s">
        <v>19</v>
      </c>
      <c r="D329" s="51">
        <v>56</v>
      </c>
      <c r="E329" s="51" t="s">
        <v>1680</v>
      </c>
    </row>
    <row r="330" spans="1:5" ht="20.25" customHeight="1">
      <c r="A330" s="298" t="s">
        <v>1681</v>
      </c>
      <c r="B330" s="51" t="s">
        <v>139</v>
      </c>
      <c r="C330" s="51" t="s">
        <v>1682</v>
      </c>
      <c r="D330" s="51">
        <v>150</v>
      </c>
      <c r="E330" s="42" t="s">
        <v>1453</v>
      </c>
    </row>
    <row r="331" spans="1:5" ht="20.25" customHeight="1">
      <c r="A331" s="298" t="s">
        <v>1681</v>
      </c>
      <c r="B331" s="51" t="s">
        <v>188</v>
      </c>
      <c r="C331" s="51" t="s">
        <v>1682</v>
      </c>
      <c r="D331" s="51">
        <v>150</v>
      </c>
      <c r="E331" s="42" t="s">
        <v>1453</v>
      </c>
    </row>
    <row r="332" spans="1:5" ht="28.5" customHeight="1">
      <c r="A332" s="298" t="s">
        <v>1683</v>
      </c>
      <c r="B332" s="51" t="s">
        <v>139</v>
      </c>
      <c r="C332" s="51" t="s">
        <v>1682</v>
      </c>
      <c r="D332" s="51">
        <v>1500</v>
      </c>
      <c r="E332" s="42" t="s">
        <v>1453</v>
      </c>
    </row>
    <row r="333" spans="1:5" ht="28.5" customHeight="1">
      <c r="A333" s="298" t="s">
        <v>1683</v>
      </c>
      <c r="B333" s="51" t="s">
        <v>188</v>
      </c>
      <c r="C333" s="51" t="s">
        <v>1682</v>
      </c>
      <c r="D333" s="51">
        <v>1500</v>
      </c>
      <c r="E333" s="42" t="s">
        <v>1453</v>
      </c>
    </row>
    <row r="334" spans="1:5" ht="12" customHeight="1">
      <c r="A334" s="298" t="s">
        <v>1679</v>
      </c>
      <c r="B334" s="51" t="s">
        <v>149</v>
      </c>
      <c r="C334" s="51" t="s">
        <v>19</v>
      </c>
      <c r="D334" s="51">
        <v>63</v>
      </c>
      <c r="E334" s="51" t="s">
        <v>1680</v>
      </c>
    </row>
    <row r="335" spans="1:5" ht="12" customHeight="1">
      <c r="A335" s="298"/>
      <c r="B335" s="51"/>
      <c r="C335" s="51"/>
      <c r="D335" s="51"/>
      <c r="E335" s="51"/>
    </row>
    <row r="336" spans="1:5" ht="12" customHeight="1">
      <c r="A336" s="298"/>
      <c r="B336" s="51"/>
      <c r="C336" s="51"/>
      <c r="D336" s="51"/>
      <c r="E336" s="51"/>
    </row>
    <row r="337" spans="1:9">
      <c r="A337" s="255"/>
    </row>
    <row r="338" spans="1:9" ht="25.5">
      <c r="A338" s="1264" t="s">
        <v>495</v>
      </c>
      <c r="B338" s="1264"/>
      <c r="C338" s="1264"/>
      <c r="D338" s="1264"/>
      <c r="E338" s="1264"/>
      <c r="F338" s="45" t="s">
        <v>131</v>
      </c>
      <c r="G338" s="45" t="s">
        <v>132</v>
      </c>
      <c r="H338" s="130" t="s">
        <v>1684</v>
      </c>
      <c r="I338" s="130" t="s">
        <v>1685</v>
      </c>
    </row>
    <row r="339" spans="1:9" ht="38.25">
      <c r="A339" s="45" t="s">
        <v>1686</v>
      </c>
      <c r="B339" s="130" t="s">
        <v>134</v>
      </c>
      <c r="C339" s="130" t="s">
        <v>135</v>
      </c>
      <c r="D339" s="130" t="s">
        <v>136</v>
      </c>
      <c r="E339" s="45" t="s">
        <v>137</v>
      </c>
      <c r="F339" s="291"/>
      <c r="G339" s="291"/>
      <c r="H339" s="291"/>
      <c r="I339" s="291"/>
    </row>
    <row r="340" spans="1:9">
      <c r="A340" s="51"/>
      <c r="B340" s="51"/>
      <c r="C340" s="51"/>
      <c r="D340" s="51"/>
      <c r="E340" s="51"/>
    </row>
    <row r="341" spans="1:9">
      <c r="A341" s="51"/>
      <c r="B341" s="51"/>
      <c r="C341" s="51"/>
      <c r="D341" s="51"/>
      <c r="E341" s="51"/>
    </row>
    <row r="342" spans="1:9">
      <c r="A342" s="255"/>
    </row>
    <row r="343" spans="1:9" ht="14.25">
      <c r="A343" s="1264" t="s">
        <v>501</v>
      </c>
      <c r="B343" s="1264"/>
      <c r="C343" s="1264"/>
      <c r="D343" s="1264"/>
      <c r="E343" s="1264"/>
      <c r="F343" s="1265" t="s">
        <v>26</v>
      </c>
      <c r="G343" s="1265"/>
      <c r="H343" s="1265"/>
    </row>
    <row r="344" spans="1:9">
      <c r="A344" s="1266" t="s">
        <v>27</v>
      </c>
      <c r="B344" s="1266"/>
      <c r="C344" s="1266"/>
      <c r="D344" s="1266"/>
      <c r="E344" s="1266"/>
    </row>
    <row r="345" spans="1:9" ht="38.25">
      <c r="A345" s="130" t="s">
        <v>133</v>
      </c>
      <c r="B345" s="130" t="s">
        <v>502</v>
      </c>
      <c r="C345" s="45" t="s">
        <v>132</v>
      </c>
      <c r="D345" s="45" t="s">
        <v>500</v>
      </c>
      <c r="E345" s="45" t="s">
        <v>135</v>
      </c>
      <c r="F345" s="45" t="s">
        <v>131</v>
      </c>
      <c r="G345" s="45" t="s">
        <v>132</v>
      </c>
    </row>
    <row r="347" spans="1:9">
      <c r="A347" s="51"/>
      <c r="B347" s="51"/>
      <c r="C347" s="51"/>
      <c r="D347" s="51"/>
      <c r="E347" s="51"/>
    </row>
    <row r="348" spans="1:9">
      <c r="A348" s="51"/>
      <c r="B348" s="51"/>
      <c r="C348" s="51"/>
      <c r="D348" s="51"/>
      <c r="E348" s="51"/>
    </row>
    <row r="349" spans="1:9">
      <c r="A349" s="51"/>
      <c r="B349" s="51"/>
      <c r="C349" s="51"/>
      <c r="D349" s="51"/>
      <c r="E349" s="51"/>
    </row>
    <row r="350" spans="1:9">
      <c r="A350" s="255"/>
    </row>
    <row r="351" spans="1:9" ht="28.5" customHeight="1">
      <c r="A351" s="1246" t="s">
        <v>534</v>
      </c>
      <c r="B351" s="1246"/>
      <c r="C351" s="1246"/>
    </row>
    <row r="352" spans="1:9" ht="25.5">
      <c r="A352" s="130" t="s">
        <v>535</v>
      </c>
      <c r="B352" s="45" t="s">
        <v>536</v>
      </c>
      <c r="C352" s="45" t="s">
        <v>537</v>
      </c>
    </row>
    <row r="353" spans="1:10">
      <c r="A353" s="71" t="s">
        <v>538</v>
      </c>
      <c r="B353" s="51"/>
      <c r="C353" s="51"/>
    </row>
    <row r="354" spans="1:10">
      <c r="A354" s="71" t="s">
        <v>539</v>
      </c>
      <c r="B354" s="51"/>
      <c r="C354" s="51"/>
    </row>
    <row r="355" spans="1:10">
      <c r="A355" s="71" t="s">
        <v>540</v>
      </c>
      <c r="B355" s="51"/>
      <c r="C355" s="51"/>
    </row>
    <row r="356" spans="1:10">
      <c r="A356" s="255"/>
    </row>
    <row r="357" spans="1:10" ht="48.75" customHeight="1">
      <c r="A357" s="1246" t="s">
        <v>541</v>
      </c>
      <c r="B357" s="1246"/>
      <c r="C357" s="1246"/>
      <c r="D357" s="45" t="s">
        <v>542</v>
      </c>
    </row>
    <row r="358" spans="1:10" ht="30.75" customHeight="1">
      <c r="A358" s="45" t="s">
        <v>543</v>
      </c>
      <c r="B358" s="130" t="s">
        <v>92</v>
      </c>
      <c r="C358" s="45" t="s">
        <v>94</v>
      </c>
      <c r="D358" s="51">
        <v>69</v>
      </c>
    </row>
    <row r="359" spans="1:10" ht="25.5">
      <c r="A359" s="299" t="s">
        <v>1687</v>
      </c>
      <c r="B359" s="300">
        <v>46124</v>
      </c>
      <c r="C359" s="301" t="s">
        <v>1688</v>
      </c>
      <c r="D359" s="283"/>
      <c r="E359" s="255"/>
      <c r="F359" s="255"/>
      <c r="G359" s="255"/>
      <c r="H359" s="255"/>
      <c r="I359" s="255"/>
      <c r="J359" s="255"/>
    </row>
    <row r="360" spans="1:10" ht="25.5">
      <c r="A360" s="299" t="s">
        <v>1689</v>
      </c>
      <c r="B360" s="300">
        <v>46151</v>
      </c>
      <c r="C360" s="301" t="s">
        <v>1690</v>
      </c>
      <c r="D360" s="283"/>
      <c r="E360" s="255"/>
      <c r="F360" s="255"/>
      <c r="G360" s="255"/>
      <c r="H360" s="255"/>
      <c r="I360" s="255"/>
      <c r="J360" s="255"/>
    </row>
    <row r="361" spans="1:10" ht="25.5">
      <c r="A361" s="299" t="s">
        <v>1691</v>
      </c>
      <c r="B361" s="300">
        <v>46150</v>
      </c>
      <c r="C361" s="301" t="s">
        <v>1692</v>
      </c>
      <c r="D361" s="283"/>
      <c r="E361" s="255"/>
      <c r="F361" s="255"/>
      <c r="G361" s="255"/>
      <c r="H361" s="255"/>
      <c r="I361" s="255"/>
      <c r="J361" s="255"/>
    </row>
    <row r="362" spans="1:10" ht="25.5">
      <c r="A362" s="299" t="s">
        <v>1693</v>
      </c>
      <c r="B362" s="300">
        <v>46174</v>
      </c>
      <c r="C362" s="301" t="s">
        <v>1694</v>
      </c>
      <c r="D362" s="283"/>
      <c r="E362" s="255"/>
      <c r="F362" s="255"/>
      <c r="G362" s="255"/>
      <c r="H362" s="255"/>
      <c r="I362" s="255"/>
      <c r="J362" s="255"/>
    </row>
    <row r="363" spans="1:10" ht="25.5">
      <c r="A363" s="299" t="s">
        <v>1695</v>
      </c>
      <c r="B363" s="300">
        <v>46185</v>
      </c>
      <c r="C363" s="301" t="s">
        <v>1696</v>
      </c>
      <c r="D363" s="283"/>
      <c r="E363" s="255"/>
      <c r="F363" s="255"/>
      <c r="G363" s="255"/>
      <c r="H363" s="255"/>
      <c r="I363" s="255"/>
      <c r="J363" s="255"/>
    </row>
    <row r="364" spans="1:10" ht="25.5">
      <c r="A364" s="299" t="s">
        <v>1697</v>
      </c>
      <c r="B364" s="300">
        <v>46195</v>
      </c>
      <c r="C364" s="301" t="s">
        <v>1698</v>
      </c>
      <c r="D364" s="283"/>
      <c r="E364" s="255"/>
      <c r="F364" s="255"/>
      <c r="G364" s="255"/>
      <c r="H364" s="255"/>
      <c r="I364" s="255"/>
      <c r="J364" s="255"/>
    </row>
    <row r="365" spans="1:10" ht="42.75">
      <c r="A365" s="299" t="s">
        <v>1699</v>
      </c>
      <c r="B365" s="300">
        <v>46140</v>
      </c>
      <c r="C365" s="302" t="s">
        <v>1700</v>
      </c>
      <c r="D365" s="283"/>
      <c r="E365" s="255"/>
      <c r="F365" s="255"/>
      <c r="G365" s="255"/>
      <c r="H365" s="255"/>
      <c r="I365" s="255"/>
      <c r="J365" s="255"/>
    </row>
    <row r="366" spans="1:10" ht="42.75">
      <c r="A366" s="299" t="s">
        <v>1701</v>
      </c>
      <c r="B366" s="300">
        <v>46147</v>
      </c>
      <c r="C366" s="303" t="s">
        <v>1702</v>
      </c>
      <c r="D366" s="283"/>
      <c r="E366" s="255"/>
      <c r="F366" s="255"/>
      <c r="G366" s="255"/>
      <c r="H366" s="255"/>
      <c r="I366" s="255"/>
      <c r="J366" s="255"/>
    </row>
    <row r="367" spans="1:10" ht="45">
      <c r="A367" s="299" t="s">
        <v>1703</v>
      </c>
      <c r="B367" s="300">
        <v>46148</v>
      </c>
      <c r="C367" s="304" t="s">
        <v>1704</v>
      </c>
      <c r="D367" s="283"/>
      <c r="E367" s="255"/>
      <c r="F367" s="255"/>
      <c r="G367" s="255"/>
      <c r="H367" s="255"/>
      <c r="I367" s="255"/>
      <c r="J367" s="255"/>
    </row>
    <row r="368" spans="1:10" ht="45">
      <c r="A368" s="299" t="s">
        <v>1705</v>
      </c>
      <c r="B368" s="300">
        <v>46157</v>
      </c>
      <c r="C368" s="304" t="s">
        <v>1706</v>
      </c>
      <c r="D368" s="283"/>
      <c r="E368" s="255"/>
      <c r="F368" s="255"/>
      <c r="G368" s="255"/>
      <c r="H368" s="255"/>
      <c r="I368" s="255"/>
      <c r="J368" s="255"/>
    </row>
    <row r="369" spans="1:10" ht="14.25">
      <c r="A369" s="299" t="s">
        <v>1707</v>
      </c>
      <c r="B369" s="300">
        <v>46163</v>
      </c>
      <c r="C369" s="302" t="s">
        <v>1708</v>
      </c>
      <c r="D369" s="283"/>
      <c r="E369" s="255"/>
      <c r="F369" s="255"/>
      <c r="G369" s="255"/>
      <c r="H369" s="255"/>
      <c r="I369" s="255"/>
      <c r="J369" s="255"/>
    </row>
    <row r="370" spans="1:10" ht="28.5">
      <c r="A370" s="305" t="s">
        <v>1709</v>
      </c>
      <c r="B370" s="300">
        <v>46135</v>
      </c>
      <c r="C370" s="302" t="s">
        <v>1710</v>
      </c>
      <c r="D370" s="283"/>
      <c r="E370" s="255"/>
      <c r="F370" s="255"/>
      <c r="G370" s="255"/>
      <c r="H370" s="255"/>
      <c r="I370" s="255"/>
      <c r="J370" s="255"/>
    </row>
    <row r="371" spans="1:10" ht="42.75">
      <c r="A371" s="305" t="s">
        <v>1709</v>
      </c>
      <c r="B371" s="300">
        <v>46149</v>
      </c>
      <c r="C371" s="302" t="s">
        <v>1711</v>
      </c>
      <c r="D371" s="283"/>
      <c r="E371" s="255"/>
      <c r="F371" s="255"/>
      <c r="G371" s="255"/>
      <c r="H371" s="255"/>
      <c r="I371" s="255"/>
      <c r="J371" s="255"/>
    </row>
    <row r="372" spans="1:10" ht="28.5">
      <c r="A372" s="305" t="s">
        <v>1709</v>
      </c>
      <c r="B372" s="300">
        <v>46156</v>
      </c>
      <c r="C372" s="302" t="s">
        <v>1712</v>
      </c>
      <c r="D372" s="283"/>
      <c r="E372" s="255"/>
      <c r="F372" s="255"/>
      <c r="G372" s="255"/>
      <c r="H372" s="255"/>
      <c r="I372" s="255"/>
      <c r="J372" s="255"/>
    </row>
    <row r="373" spans="1:10" ht="14.25">
      <c r="A373" s="305" t="s">
        <v>1709</v>
      </c>
      <c r="B373" s="300">
        <v>46170</v>
      </c>
      <c r="C373" s="302" t="s">
        <v>1713</v>
      </c>
      <c r="D373" s="283"/>
      <c r="E373" s="255"/>
      <c r="F373" s="255"/>
      <c r="G373" s="255"/>
      <c r="H373" s="255"/>
      <c r="I373" s="255"/>
      <c r="J373" s="255"/>
    </row>
    <row r="374" spans="1:10" ht="14.25">
      <c r="A374" s="305" t="s">
        <v>1709</v>
      </c>
      <c r="B374" s="300">
        <v>46170</v>
      </c>
      <c r="C374" s="302" t="s">
        <v>1714</v>
      </c>
      <c r="D374" s="283"/>
      <c r="E374" s="255"/>
      <c r="F374" s="255"/>
      <c r="G374" s="255"/>
      <c r="H374" s="255"/>
      <c r="I374" s="255"/>
      <c r="J374" s="255"/>
    </row>
    <row r="375" spans="1:10" ht="14.25">
      <c r="A375" s="305" t="s">
        <v>1709</v>
      </c>
      <c r="B375" s="300">
        <v>46191</v>
      </c>
      <c r="C375" s="302" t="s">
        <v>1715</v>
      </c>
      <c r="D375" s="283"/>
      <c r="E375" s="255"/>
      <c r="F375" s="255"/>
      <c r="G375" s="255"/>
      <c r="H375" s="255"/>
      <c r="I375" s="255"/>
      <c r="J375" s="255"/>
    </row>
    <row r="376" spans="1:10" ht="14.25">
      <c r="A376" s="305" t="s">
        <v>1709</v>
      </c>
      <c r="B376" s="300">
        <v>46198</v>
      </c>
      <c r="C376" s="302" t="s">
        <v>1716</v>
      </c>
      <c r="D376" s="283"/>
      <c r="E376" s="255"/>
      <c r="F376" s="255"/>
      <c r="G376" s="255"/>
      <c r="H376" s="255"/>
      <c r="I376" s="255"/>
      <c r="J376" s="255"/>
    </row>
    <row r="377" spans="1:10" ht="28.5">
      <c r="A377" s="305" t="s">
        <v>1709</v>
      </c>
      <c r="B377" s="300">
        <v>46212</v>
      </c>
      <c r="C377" s="302" t="s">
        <v>1717</v>
      </c>
      <c r="D377" s="283"/>
      <c r="E377" s="255"/>
      <c r="F377" s="255"/>
      <c r="G377" s="255"/>
      <c r="H377" s="255"/>
      <c r="I377" s="255"/>
      <c r="J377" s="255"/>
    </row>
    <row r="378" spans="1:10" ht="14.25">
      <c r="A378" s="306" t="s">
        <v>1718</v>
      </c>
      <c r="B378" s="307" t="s">
        <v>1719</v>
      </c>
      <c r="C378" s="308" t="s">
        <v>1720</v>
      </c>
      <c r="D378" s="283"/>
      <c r="E378" s="283"/>
      <c r="F378" s="255"/>
      <c r="G378" s="255"/>
      <c r="H378" s="255"/>
      <c r="I378" s="255"/>
      <c r="J378" s="255"/>
    </row>
    <row r="379" spans="1:10" ht="42.75">
      <c r="A379" s="306" t="s">
        <v>1718</v>
      </c>
      <c r="B379" s="307" t="s">
        <v>1721</v>
      </c>
      <c r="C379" s="308" t="s">
        <v>1722</v>
      </c>
      <c r="D379" s="283"/>
      <c r="E379" s="255"/>
      <c r="F379" s="255"/>
      <c r="G379" s="255"/>
      <c r="H379" s="255"/>
      <c r="I379" s="255"/>
      <c r="J379" s="255"/>
    </row>
    <row r="380" spans="1:10" ht="28.5">
      <c r="A380" s="306" t="s">
        <v>1718</v>
      </c>
      <c r="B380" s="307" t="s">
        <v>1723</v>
      </c>
      <c r="C380" s="309" t="s">
        <v>1724</v>
      </c>
      <c r="D380" s="283"/>
      <c r="E380" s="255"/>
      <c r="F380" s="255"/>
      <c r="G380" s="255"/>
      <c r="H380" s="255"/>
      <c r="I380" s="255"/>
      <c r="J380" s="255"/>
    </row>
    <row r="381" spans="1:10" ht="14.25">
      <c r="A381" s="301" t="s">
        <v>1725</v>
      </c>
      <c r="B381" s="300">
        <v>46129</v>
      </c>
      <c r="C381" s="308" t="s">
        <v>1726</v>
      </c>
      <c r="D381" s="283"/>
      <c r="E381" s="255"/>
      <c r="F381" s="255"/>
      <c r="G381" s="255"/>
      <c r="H381" s="255"/>
      <c r="I381" s="255"/>
      <c r="J381" s="255"/>
    </row>
    <row r="382" spans="1:10" ht="14.25">
      <c r="A382" s="301" t="s">
        <v>1725</v>
      </c>
      <c r="B382" s="300">
        <v>46129</v>
      </c>
      <c r="C382" s="308" t="s">
        <v>1727</v>
      </c>
      <c r="D382" s="283"/>
      <c r="E382" s="255"/>
      <c r="F382" s="255"/>
      <c r="G382" s="255"/>
      <c r="H382" s="255"/>
      <c r="I382" s="255"/>
      <c r="J382" s="255"/>
    </row>
    <row r="383" spans="1:10" ht="71.25">
      <c r="A383" s="301" t="s">
        <v>1725</v>
      </c>
      <c r="B383" s="300">
        <v>46135</v>
      </c>
      <c r="C383" s="308" t="s">
        <v>1728</v>
      </c>
      <c r="D383" s="283"/>
      <c r="E383" s="255"/>
      <c r="F383" s="255"/>
      <c r="G383" s="255"/>
      <c r="H383" s="255"/>
      <c r="I383" s="255"/>
      <c r="J383" s="255"/>
    </row>
    <row r="384" spans="1:10" ht="71.25">
      <c r="A384" s="301" t="s">
        <v>1725</v>
      </c>
      <c r="B384" s="300">
        <v>46145</v>
      </c>
      <c r="C384" s="308" t="s">
        <v>1729</v>
      </c>
      <c r="D384" s="283"/>
      <c r="E384" s="255"/>
      <c r="F384" s="255"/>
      <c r="G384" s="255"/>
      <c r="H384" s="255"/>
      <c r="I384" s="255"/>
      <c r="J384" s="255"/>
    </row>
    <row r="385" spans="1:10" ht="38.25">
      <c r="A385" s="301" t="s">
        <v>1725</v>
      </c>
      <c r="B385" s="300">
        <v>46146</v>
      </c>
      <c r="C385" s="310" t="s">
        <v>1730</v>
      </c>
      <c r="D385" s="283"/>
      <c r="E385" s="255"/>
      <c r="F385" s="255"/>
      <c r="G385" s="255"/>
      <c r="H385" s="255"/>
      <c r="I385" s="255"/>
      <c r="J385" s="255"/>
    </row>
    <row r="386" spans="1:10" ht="71.25">
      <c r="A386" s="301" t="s">
        <v>1725</v>
      </c>
      <c r="B386" s="300">
        <v>46147</v>
      </c>
      <c r="C386" s="308" t="s">
        <v>1731</v>
      </c>
      <c r="D386" s="283"/>
      <c r="E386" s="255"/>
      <c r="F386" s="255"/>
      <c r="G386" s="255"/>
      <c r="H386" s="255"/>
      <c r="I386" s="255"/>
      <c r="J386" s="255"/>
    </row>
    <row r="387" spans="1:10" ht="57">
      <c r="A387" s="301" t="s">
        <v>1725</v>
      </c>
      <c r="B387" s="300">
        <v>46150</v>
      </c>
      <c r="C387" s="308" t="s">
        <v>1732</v>
      </c>
      <c r="D387" s="283"/>
      <c r="E387" s="255"/>
      <c r="F387" s="255"/>
      <c r="G387" s="255"/>
      <c r="H387" s="255"/>
      <c r="I387" s="255"/>
      <c r="J387" s="255"/>
    </row>
    <row r="388" spans="1:10" ht="28.5">
      <c r="A388" s="301" t="s">
        <v>1725</v>
      </c>
      <c r="B388" s="300">
        <v>46157</v>
      </c>
      <c r="C388" s="308" t="s">
        <v>1733</v>
      </c>
      <c r="D388" s="283"/>
      <c r="E388" s="255"/>
      <c r="F388" s="255"/>
      <c r="G388" s="255"/>
      <c r="H388" s="255"/>
      <c r="I388" s="255"/>
      <c r="J388" s="255"/>
    </row>
    <row r="389" spans="1:10" ht="42.75">
      <c r="A389" s="301" t="s">
        <v>1725</v>
      </c>
      <c r="B389" s="300">
        <v>46157</v>
      </c>
      <c r="C389" s="308" t="s">
        <v>1734</v>
      </c>
      <c r="D389" s="283"/>
      <c r="E389" s="255"/>
      <c r="F389" s="255"/>
      <c r="G389" s="255"/>
      <c r="H389" s="255"/>
      <c r="I389" s="255"/>
      <c r="J389" s="255"/>
    </row>
    <row r="390" spans="1:10" ht="38.25">
      <c r="A390" s="301" t="s">
        <v>1725</v>
      </c>
      <c r="B390" s="300">
        <v>46161</v>
      </c>
      <c r="C390" s="310" t="s">
        <v>1735</v>
      </c>
      <c r="D390" s="283"/>
      <c r="E390" s="255"/>
      <c r="F390" s="255"/>
      <c r="G390" s="255"/>
      <c r="H390" s="255"/>
      <c r="I390" s="255"/>
      <c r="J390" s="255"/>
    </row>
    <row r="391" spans="1:10" ht="71.25">
      <c r="A391" s="301" t="s">
        <v>1725</v>
      </c>
      <c r="B391" s="300">
        <v>46176</v>
      </c>
      <c r="C391" s="308" t="s">
        <v>1736</v>
      </c>
      <c r="D391" s="283"/>
      <c r="E391" s="255"/>
      <c r="F391" s="255"/>
      <c r="G391" s="255"/>
      <c r="H391" s="255"/>
      <c r="I391" s="255"/>
      <c r="J391" s="255"/>
    </row>
    <row r="392" spans="1:10" ht="14.25">
      <c r="A392" s="301" t="s">
        <v>1737</v>
      </c>
      <c r="B392" s="300">
        <v>46114</v>
      </c>
      <c r="C392" s="311" t="s">
        <v>1738</v>
      </c>
      <c r="D392" s="283"/>
      <c r="E392" s="255"/>
      <c r="F392" s="255"/>
      <c r="G392" s="255"/>
      <c r="H392" s="255"/>
      <c r="I392" s="255"/>
      <c r="J392" s="255"/>
    </row>
    <row r="393" spans="1:10" ht="14.25">
      <c r="A393" s="301" t="s">
        <v>1643</v>
      </c>
      <c r="B393" s="300">
        <v>46115</v>
      </c>
      <c r="C393" s="311" t="s">
        <v>1739</v>
      </c>
      <c r="D393" s="283"/>
      <c r="E393" s="255"/>
      <c r="F393" s="255"/>
      <c r="G393" s="255"/>
      <c r="H393" s="255"/>
      <c r="I393" s="255"/>
      <c r="J393" s="255"/>
    </row>
    <row r="394" spans="1:10" ht="14.25">
      <c r="A394" s="301" t="s">
        <v>1643</v>
      </c>
      <c r="B394" s="300">
        <v>46120</v>
      </c>
      <c r="C394" s="311" t="s">
        <v>1740</v>
      </c>
      <c r="D394" s="283"/>
      <c r="E394" s="255"/>
      <c r="F394" s="255"/>
      <c r="G394" s="255"/>
      <c r="H394" s="255"/>
      <c r="I394" s="255"/>
      <c r="J394" s="255"/>
    </row>
    <row r="395" spans="1:10" ht="14.25">
      <c r="A395" s="256" t="s">
        <v>1643</v>
      </c>
      <c r="B395" s="300">
        <v>46128</v>
      </c>
      <c r="C395" s="311" t="s">
        <v>1741</v>
      </c>
      <c r="D395" s="283"/>
      <c r="E395" s="255"/>
      <c r="F395" s="255"/>
      <c r="G395" s="255"/>
      <c r="H395" s="255"/>
      <c r="I395" s="255"/>
      <c r="J395" s="255"/>
    </row>
    <row r="396" spans="1:10" ht="14.25">
      <c r="A396" s="256" t="s">
        <v>1643</v>
      </c>
      <c r="B396" s="300">
        <v>46128</v>
      </c>
      <c r="C396" s="311" t="s">
        <v>1742</v>
      </c>
      <c r="D396" s="283"/>
      <c r="E396" s="255"/>
      <c r="F396" s="255"/>
      <c r="G396" s="255"/>
      <c r="H396" s="255"/>
      <c r="I396" s="255"/>
      <c r="J396" s="255"/>
    </row>
    <row r="397" spans="1:10" ht="14.25">
      <c r="A397" s="256" t="s">
        <v>1643</v>
      </c>
      <c r="B397" s="300">
        <v>46132</v>
      </c>
      <c r="C397" s="311" t="s">
        <v>1743</v>
      </c>
      <c r="D397" s="283"/>
      <c r="E397" s="255"/>
      <c r="F397" s="255"/>
      <c r="G397" s="255"/>
      <c r="H397" s="255"/>
      <c r="I397" s="255"/>
      <c r="J397" s="255"/>
    </row>
    <row r="398" spans="1:10" ht="14.25">
      <c r="A398" s="256" t="s">
        <v>1643</v>
      </c>
      <c r="B398" s="300">
        <v>46138</v>
      </c>
      <c r="C398" s="311" t="s">
        <v>1744</v>
      </c>
      <c r="D398" s="283"/>
      <c r="E398" s="255"/>
      <c r="F398" s="255"/>
      <c r="G398" s="255"/>
      <c r="H398" s="255"/>
      <c r="I398" s="255"/>
      <c r="J398" s="255"/>
    </row>
    <row r="399" spans="1:10" ht="14.25">
      <c r="A399" s="256" t="s">
        <v>1643</v>
      </c>
      <c r="B399" s="300">
        <v>46144</v>
      </c>
      <c r="C399" s="311" t="s">
        <v>1745</v>
      </c>
      <c r="D399" s="283"/>
      <c r="E399" s="255"/>
      <c r="F399" s="255"/>
      <c r="G399" s="255"/>
      <c r="H399" s="255"/>
      <c r="I399" s="255"/>
      <c r="J399" s="255"/>
    </row>
    <row r="400" spans="1:10" ht="14.25">
      <c r="A400" s="256" t="s">
        <v>1643</v>
      </c>
      <c r="B400" s="300">
        <v>46145</v>
      </c>
      <c r="C400" s="311" t="s">
        <v>1746</v>
      </c>
      <c r="D400" s="283"/>
      <c r="E400" s="255"/>
      <c r="F400" s="255"/>
      <c r="G400" s="255"/>
      <c r="H400" s="255"/>
      <c r="I400" s="255"/>
      <c r="J400" s="255"/>
    </row>
    <row r="401" spans="1:10" ht="14.25">
      <c r="A401" s="256" t="s">
        <v>1643</v>
      </c>
      <c r="B401" s="300">
        <v>46150</v>
      </c>
      <c r="C401" s="311" t="s">
        <v>1747</v>
      </c>
      <c r="D401" s="283"/>
      <c r="E401" s="255"/>
      <c r="F401" s="255"/>
      <c r="G401" s="255"/>
      <c r="H401" s="255"/>
      <c r="I401" s="255"/>
      <c r="J401" s="255"/>
    </row>
    <row r="402" spans="1:10" ht="14.25">
      <c r="A402" s="256" t="s">
        <v>1643</v>
      </c>
      <c r="B402" s="300">
        <v>46150</v>
      </c>
      <c r="C402" s="311" t="s">
        <v>1748</v>
      </c>
      <c r="D402" s="283"/>
      <c r="E402" s="255"/>
      <c r="F402" s="255"/>
      <c r="G402" s="255"/>
      <c r="H402" s="255"/>
      <c r="I402" s="255"/>
      <c r="J402" s="255"/>
    </row>
    <row r="403" spans="1:10" ht="14.25">
      <c r="A403" s="256" t="s">
        <v>1643</v>
      </c>
      <c r="B403" s="300">
        <v>46150</v>
      </c>
      <c r="C403" s="311" t="s">
        <v>1749</v>
      </c>
      <c r="D403" s="283"/>
      <c r="E403" s="255"/>
      <c r="F403" s="255"/>
      <c r="G403" s="255"/>
      <c r="H403" s="255"/>
      <c r="I403" s="255"/>
      <c r="J403" s="255"/>
    </row>
    <row r="404" spans="1:10" ht="14.25">
      <c r="A404" s="256" t="s">
        <v>1643</v>
      </c>
      <c r="B404" s="300">
        <v>46151</v>
      </c>
      <c r="C404" s="311" t="s">
        <v>1750</v>
      </c>
      <c r="D404" s="283"/>
      <c r="E404" s="255"/>
      <c r="F404" s="255"/>
      <c r="G404" s="255"/>
      <c r="H404" s="255"/>
      <c r="I404" s="255"/>
      <c r="J404" s="255"/>
    </row>
    <row r="405" spans="1:10" ht="14.25">
      <c r="A405" s="256" t="s">
        <v>1643</v>
      </c>
      <c r="B405" s="300">
        <v>46151</v>
      </c>
      <c r="C405" s="311" t="s">
        <v>1751</v>
      </c>
      <c r="D405" s="283"/>
      <c r="E405" s="255"/>
      <c r="F405" s="255"/>
      <c r="G405" s="255"/>
      <c r="H405" s="255"/>
      <c r="I405" s="255"/>
      <c r="J405" s="255"/>
    </row>
    <row r="406" spans="1:10" ht="14.25">
      <c r="A406" s="256" t="s">
        <v>1643</v>
      </c>
      <c r="B406" s="300">
        <v>46160</v>
      </c>
      <c r="C406" s="311" t="s">
        <v>1752</v>
      </c>
      <c r="D406" s="283"/>
      <c r="E406" s="255"/>
      <c r="F406" s="255"/>
      <c r="G406" s="255"/>
      <c r="H406" s="255"/>
      <c r="I406" s="255"/>
      <c r="J406" s="255"/>
    </row>
    <row r="407" spans="1:10" ht="14.25">
      <c r="A407" s="256" t="s">
        <v>1643</v>
      </c>
      <c r="B407" s="300">
        <v>46166</v>
      </c>
      <c r="C407" s="311" t="s">
        <v>1753</v>
      </c>
      <c r="D407" s="283"/>
      <c r="E407" s="255"/>
      <c r="F407" s="255"/>
      <c r="G407" s="255"/>
      <c r="H407" s="255"/>
      <c r="I407" s="255"/>
      <c r="J407" s="255"/>
    </row>
    <row r="408" spans="1:10" ht="14.25">
      <c r="A408" s="256" t="s">
        <v>1643</v>
      </c>
      <c r="B408" s="300">
        <v>46167</v>
      </c>
      <c r="C408" s="311" t="s">
        <v>1754</v>
      </c>
      <c r="D408" s="283"/>
      <c r="E408" s="255"/>
      <c r="F408" s="255"/>
      <c r="G408" s="255"/>
      <c r="H408" s="255"/>
      <c r="I408" s="255"/>
      <c r="J408" s="255"/>
    </row>
    <row r="409" spans="1:10" ht="14.25">
      <c r="A409" s="256" t="s">
        <v>1643</v>
      </c>
      <c r="B409" s="300">
        <v>46168</v>
      </c>
      <c r="C409" s="311" t="s">
        <v>1755</v>
      </c>
      <c r="D409" s="283"/>
      <c r="E409" s="255"/>
      <c r="F409" s="255"/>
      <c r="G409" s="255"/>
      <c r="H409" s="255"/>
      <c r="I409" s="255"/>
      <c r="J409" s="255"/>
    </row>
    <row r="410" spans="1:10" ht="14.25">
      <c r="A410" s="256" t="s">
        <v>1643</v>
      </c>
      <c r="B410" s="300">
        <v>46169</v>
      </c>
      <c r="C410" s="311" t="s">
        <v>1756</v>
      </c>
      <c r="D410" s="283"/>
      <c r="E410" s="255"/>
      <c r="F410" s="255"/>
      <c r="G410" s="255"/>
      <c r="H410" s="255"/>
      <c r="I410" s="255"/>
      <c r="J410" s="255"/>
    </row>
    <row r="411" spans="1:10" ht="14.25">
      <c r="A411" s="256" t="s">
        <v>1643</v>
      </c>
      <c r="B411" s="300">
        <v>46186</v>
      </c>
      <c r="C411" s="311" t="s">
        <v>1757</v>
      </c>
      <c r="D411" s="283"/>
      <c r="E411" s="255"/>
      <c r="F411" s="255"/>
      <c r="G411" s="255"/>
      <c r="H411" s="255"/>
      <c r="I411" s="255"/>
      <c r="J411" s="255"/>
    </row>
    <row r="412" spans="1:10" ht="14.25">
      <c r="A412" s="256" t="s">
        <v>1643</v>
      </c>
      <c r="B412" s="300">
        <v>46188</v>
      </c>
      <c r="C412" s="311" t="s">
        <v>1758</v>
      </c>
      <c r="D412" s="283"/>
      <c r="E412" s="255"/>
      <c r="F412" s="255"/>
      <c r="G412" s="255"/>
      <c r="H412" s="255"/>
      <c r="I412" s="255"/>
      <c r="J412" s="255"/>
    </row>
    <row r="413" spans="1:10" ht="14.25">
      <c r="A413" s="256" t="s">
        <v>1643</v>
      </c>
      <c r="B413" s="300">
        <v>46193</v>
      </c>
      <c r="C413" s="311" t="s">
        <v>1759</v>
      </c>
      <c r="D413" s="283"/>
      <c r="E413" s="255"/>
      <c r="F413" s="255"/>
      <c r="G413" s="255"/>
      <c r="H413" s="255"/>
      <c r="I413" s="255"/>
      <c r="J413" s="255"/>
    </row>
    <row r="414" spans="1:10" ht="14.25">
      <c r="A414" s="301" t="s">
        <v>1643</v>
      </c>
      <c r="B414" s="300">
        <v>46195</v>
      </c>
      <c r="C414" s="311" t="s">
        <v>1760</v>
      </c>
      <c r="D414" s="283"/>
      <c r="E414" s="255"/>
      <c r="F414" s="255"/>
      <c r="G414" s="255"/>
      <c r="H414" s="255"/>
      <c r="I414" s="255"/>
      <c r="J414" s="255"/>
    </row>
    <row r="415" spans="1:10" ht="14.25">
      <c r="A415" s="301" t="s">
        <v>1643</v>
      </c>
      <c r="B415" s="300">
        <v>46195</v>
      </c>
      <c r="C415" s="311" t="s">
        <v>1761</v>
      </c>
      <c r="D415" s="283"/>
      <c r="E415" s="255"/>
      <c r="F415" s="255"/>
      <c r="G415" s="255"/>
      <c r="H415" s="255"/>
      <c r="I415" s="255"/>
      <c r="J415" s="255"/>
    </row>
    <row r="416" spans="1:10" ht="14.25">
      <c r="A416" s="301" t="s">
        <v>1643</v>
      </c>
      <c r="B416" s="300">
        <v>46198</v>
      </c>
      <c r="C416" s="311" t="s">
        <v>1762</v>
      </c>
      <c r="D416" s="283"/>
      <c r="E416" s="255"/>
      <c r="F416" s="255"/>
      <c r="G416" s="255"/>
      <c r="H416" s="255"/>
      <c r="I416" s="255"/>
      <c r="J416" s="255"/>
    </row>
    <row r="417" spans="1:10" ht="14.25">
      <c r="A417" s="301" t="s">
        <v>1390</v>
      </c>
      <c r="B417" s="300">
        <v>46161</v>
      </c>
      <c r="C417" s="311" t="s">
        <v>1763</v>
      </c>
      <c r="D417" s="283"/>
      <c r="E417" s="255"/>
      <c r="F417" s="255"/>
      <c r="G417" s="255"/>
      <c r="H417" s="255"/>
      <c r="I417" s="255"/>
      <c r="J417" s="255"/>
    </row>
    <row r="418" spans="1:10" ht="14.25">
      <c r="A418" s="301" t="s">
        <v>1390</v>
      </c>
      <c r="B418" s="300">
        <v>46165</v>
      </c>
      <c r="C418" s="311" t="s">
        <v>1764</v>
      </c>
      <c r="D418" s="283"/>
      <c r="E418" s="255"/>
      <c r="F418" s="255"/>
      <c r="G418" s="255"/>
      <c r="H418" s="255"/>
      <c r="I418" s="255"/>
      <c r="J418" s="255"/>
    </row>
    <row r="419" spans="1:10" ht="14.25">
      <c r="A419" s="301" t="s">
        <v>1390</v>
      </c>
      <c r="B419" s="300">
        <v>46165</v>
      </c>
      <c r="C419" s="311" t="s">
        <v>1765</v>
      </c>
      <c r="D419" s="283"/>
      <c r="E419" s="255"/>
      <c r="F419" s="255"/>
      <c r="G419" s="255"/>
      <c r="H419" s="255"/>
      <c r="I419" s="255"/>
      <c r="J419" s="255"/>
    </row>
    <row r="420" spans="1:10" ht="14.25">
      <c r="A420" s="301" t="s">
        <v>1390</v>
      </c>
      <c r="B420" s="300">
        <v>46172</v>
      </c>
      <c r="C420" s="311" t="s">
        <v>1766</v>
      </c>
      <c r="D420" s="283"/>
      <c r="E420" s="255"/>
      <c r="F420" s="255"/>
      <c r="G420" s="255"/>
      <c r="H420" s="255"/>
      <c r="I420" s="255"/>
      <c r="J420" s="255"/>
    </row>
    <row r="421" spans="1:10" ht="14.25">
      <c r="A421" s="301" t="s">
        <v>1390</v>
      </c>
      <c r="B421" s="300">
        <v>46177</v>
      </c>
      <c r="C421" s="311" t="s">
        <v>1767</v>
      </c>
      <c r="D421" s="283"/>
      <c r="E421" s="255"/>
      <c r="F421" s="255"/>
      <c r="G421" s="255"/>
      <c r="H421" s="255"/>
      <c r="I421" s="255"/>
      <c r="J421" s="255"/>
    </row>
    <row r="422" spans="1:10" ht="14.25">
      <c r="A422" s="301" t="s">
        <v>1390</v>
      </c>
      <c r="B422" s="300">
        <v>46178</v>
      </c>
      <c r="C422" s="311" t="s">
        <v>1768</v>
      </c>
      <c r="D422" s="283"/>
      <c r="E422" s="255"/>
      <c r="F422" s="255"/>
      <c r="G422" s="255"/>
      <c r="H422" s="255"/>
      <c r="I422" s="255"/>
      <c r="J422" s="255"/>
    </row>
    <row r="423" spans="1:10" ht="14.25">
      <c r="A423" s="301" t="s">
        <v>1390</v>
      </c>
      <c r="B423" s="300">
        <v>46178</v>
      </c>
      <c r="C423" s="311" t="s">
        <v>1768</v>
      </c>
      <c r="D423" s="283"/>
      <c r="E423" s="255"/>
      <c r="F423" s="255"/>
      <c r="G423" s="255"/>
      <c r="H423" s="255"/>
      <c r="I423" s="255"/>
      <c r="J423" s="255"/>
    </row>
    <row r="424" spans="1:10" ht="14.25">
      <c r="A424" s="301" t="s">
        <v>1390</v>
      </c>
      <c r="B424" s="300">
        <v>46181</v>
      </c>
      <c r="C424" s="311" t="s">
        <v>1769</v>
      </c>
      <c r="D424" s="283"/>
      <c r="E424" s="255"/>
      <c r="F424" s="255"/>
      <c r="G424" s="255"/>
      <c r="H424" s="255"/>
      <c r="I424" s="255"/>
      <c r="J424" s="255"/>
    </row>
    <row r="425" spans="1:10" ht="14.25">
      <c r="A425" s="301" t="s">
        <v>1390</v>
      </c>
      <c r="B425" s="300">
        <v>46185</v>
      </c>
      <c r="C425" s="311" t="s">
        <v>1770</v>
      </c>
      <c r="D425" s="283"/>
      <c r="E425" s="255"/>
      <c r="F425" s="255"/>
      <c r="G425" s="255"/>
      <c r="H425" s="255"/>
      <c r="I425" s="255"/>
      <c r="J425" s="255"/>
    </row>
    <row r="426" spans="1:10" ht="14.25">
      <c r="A426" s="301" t="s">
        <v>1390</v>
      </c>
      <c r="B426" s="300">
        <v>46195</v>
      </c>
      <c r="C426" s="311" t="s">
        <v>1771</v>
      </c>
      <c r="D426" s="283"/>
      <c r="E426" s="255"/>
      <c r="F426" s="255"/>
      <c r="G426" s="255"/>
      <c r="H426" s="255"/>
      <c r="I426" s="255"/>
      <c r="J426" s="255"/>
    </row>
    <row r="427" spans="1:10" ht="14.25">
      <c r="A427" s="301" t="s">
        <v>1390</v>
      </c>
      <c r="B427" s="300">
        <v>46203</v>
      </c>
      <c r="C427" s="311" t="s">
        <v>1772</v>
      </c>
      <c r="D427" s="283"/>
      <c r="E427" s="255"/>
      <c r="F427" s="255"/>
      <c r="G427" s="255"/>
      <c r="H427" s="255"/>
      <c r="I427" s="255"/>
      <c r="J427" s="255"/>
    </row>
    <row r="428" spans="1:10" ht="33.75" customHeight="1">
      <c r="A428" s="1246" t="s">
        <v>1212</v>
      </c>
      <c r="B428" s="1246"/>
      <c r="C428" s="1246"/>
    </row>
    <row r="429" spans="1:10">
      <c r="A429" s="130" t="s">
        <v>1213</v>
      </c>
      <c r="B429" s="130" t="s">
        <v>1214</v>
      </c>
      <c r="C429" s="130" t="s">
        <v>1215</v>
      </c>
    </row>
    <row r="430" spans="1:10" ht="25.5">
      <c r="A430" s="42" t="s">
        <v>1773</v>
      </c>
      <c r="B430" s="51" t="s">
        <v>1774</v>
      </c>
      <c r="C430" s="51">
        <v>70</v>
      </c>
    </row>
    <row r="431" spans="1:10">
      <c r="A431" s="51" t="s">
        <v>1775</v>
      </c>
      <c r="B431" s="51" t="s">
        <v>1774</v>
      </c>
      <c r="C431" s="51">
        <v>70</v>
      </c>
    </row>
    <row r="432" spans="1:10">
      <c r="A432" s="51"/>
      <c r="B432" s="51"/>
      <c r="C432" s="51"/>
    </row>
    <row r="433" spans="1:7">
      <c r="A433" s="51"/>
      <c r="B433" s="51"/>
      <c r="C433" s="51"/>
    </row>
    <row r="434" spans="1:7">
      <c r="A434" s="255"/>
    </row>
    <row r="435" spans="1:7">
      <c r="A435" s="1264" t="s">
        <v>1216</v>
      </c>
      <c r="B435" s="1264"/>
      <c r="C435" s="1264"/>
      <c r="D435" s="1264"/>
      <c r="E435" s="1264"/>
    </row>
    <row r="436" spans="1:7" ht="38.25">
      <c r="A436" s="130" t="s">
        <v>1217</v>
      </c>
      <c r="B436" s="130" t="s">
        <v>1218</v>
      </c>
      <c r="C436" s="130" t="s">
        <v>1219</v>
      </c>
      <c r="D436" s="45" t="s">
        <v>1220</v>
      </c>
      <c r="E436" s="45" t="s">
        <v>1221</v>
      </c>
    </row>
    <row r="437" spans="1:7" ht="409.5">
      <c r="A437" s="42" t="s">
        <v>1776</v>
      </c>
      <c r="B437" s="51" t="s">
        <v>1777</v>
      </c>
      <c r="C437" s="51">
        <v>2</v>
      </c>
      <c r="D437" s="42" t="s">
        <v>1778</v>
      </c>
      <c r="E437" s="51" t="s">
        <v>1779</v>
      </c>
    </row>
    <row r="438" spans="1:7">
      <c r="A438" s="51"/>
      <c r="B438" s="51"/>
      <c r="C438" s="51"/>
      <c r="D438" s="51"/>
      <c r="E438" s="51"/>
    </row>
    <row r="439" spans="1:7">
      <c r="A439" s="255"/>
    </row>
    <row r="440" spans="1:7" ht="27.6" customHeight="1">
      <c r="A440" s="1267" t="s">
        <v>695</v>
      </c>
      <c r="B440" s="1267"/>
      <c r="C440" s="1267"/>
      <c r="D440" s="1267"/>
      <c r="E440" s="1267"/>
      <c r="F440" s="312" t="s">
        <v>131</v>
      </c>
      <c r="G440" s="312" t="s">
        <v>132</v>
      </c>
    </row>
    <row r="441" spans="1:7" ht="25.5">
      <c r="A441" s="313" t="s">
        <v>133</v>
      </c>
      <c r="B441" s="313" t="s">
        <v>134</v>
      </c>
      <c r="C441" s="313" t="s">
        <v>135</v>
      </c>
      <c r="D441" s="313" t="s">
        <v>136</v>
      </c>
      <c r="E441" s="312" t="s">
        <v>137</v>
      </c>
      <c r="F441" s="51">
        <v>9</v>
      </c>
      <c r="G441" s="249">
        <f>SUM(D442:D450)</f>
        <v>1090</v>
      </c>
    </row>
    <row r="442" spans="1:7" ht="143.44999999999999" customHeight="1">
      <c r="A442" s="109" t="s">
        <v>1780</v>
      </c>
      <c r="B442" s="314">
        <v>46168</v>
      </c>
      <c r="C442" s="34" t="s">
        <v>1781</v>
      </c>
      <c r="D442" s="315">
        <v>19</v>
      </c>
      <c r="E442" s="109" t="s">
        <v>1400</v>
      </c>
    </row>
    <row r="443" spans="1:7" ht="25.5">
      <c r="A443" s="109" t="s">
        <v>1782</v>
      </c>
      <c r="B443" s="314">
        <v>46172</v>
      </c>
      <c r="C443" s="34" t="s">
        <v>1783</v>
      </c>
      <c r="D443" s="315">
        <v>19</v>
      </c>
      <c r="E443" s="109" t="s">
        <v>1400</v>
      </c>
    </row>
    <row r="444" spans="1:7">
      <c r="A444" s="109" t="s">
        <v>1784</v>
      </c>
      <c r="B444" s="314">
        <v>46167</v>
      </c>
      <c r="C444" s="34" t="s">
        <v>1785</v>
      </c>
      <c r="D444" s="315">
        <v>50</v>
      </c>
      <c r="E444" s="109" t="s">
        <v>1355</v>
      </c>
    </row>
    <row r="445" spans="1:7">
      <c r="A445" s="291" t="s">
        <v>1786</v>
      </c>
      <c r="B445" s="314">
        <v>46168</v>
      </c>
      <c r="C445" s="204" t="s">
        <v>1786</v>
      </c>
      <c r="D445" s="315">
        <v>10</v>
      </c>
      <c r="E445" s="109" t="s">
        <v>1355</v>
      </c>
    </row>
    <row r="446" spans="1:7">
      <c r="A446" s="109" t="s">
        <v>1787</v>
      </c>
      <c r="B446" s="314">
        <v>46187</v>
      </c>
      <c r="C446" s="34" t="s">
        <v>1788</v>
      </c>
      <c r="D446" s="315">
        <v>57</v>
      </c>
      <c r="E446" s="109" t="s">
        <v>1355</v>
      </c>
    </row>
    <row r="447" spans="1:7" ht="25.5">
      <c r="A447" s="109" t="s">
        <v>1789</v>
      </c>
      <c r="B447" s="314">
        <v>46208</v>
      </c>
      <c r="C447" s="34" t="s">
        <v>1790</v>
      </c>
      <c r="D447" s="315">
        <v>200</v>
      </c>
      <c r="E447" s="109" t="s">
        <v>1355</v>
      </c>
    </row>
    <row r="448" spans="1:7">
      <c r="A448" s="109" t="s">
        <v>1791</v>
      </c>
      <c r="B448" s="314">
        <v>46220</v>
      </c>
      <c r="C448" s="109" t="s">
        <v>1792</v>
      </c>
      <c r="D448" s="315">
        <v>268</v>
      </c>
      <c r="E448" s="109" t="s">
        <v>1601</v>
      </c>
    </row>
    <row r="449" spans="1:10" ht="51">
      <c r="A449" s="109" t="s">
        <v>1793</v>
      </c>
      <c r="B449" s="314">
        <v>46130</v>
      </c>
      <c r="C449" s="34" t="s">
        <v>1794</v>
      </c>
      <c r="D449" s="315">
        <v>427</v>
      </c>
      <c r="E449" s="109" t="s">
        <v>1355</v>
      </c>
    </row>
    <row r="450" spans="1:10" ht="38.25">
      <c r="A450" s="109" t="s">
        <v>1795</v>
      </c>
      <c r="B450" s="315" t="s">
        <v>1301</v>
      </c>
      <c r="C450" s="34" t="s">
        <v>1796</v>
      </c>
      <c r="D450" s="315">
        <v>40</v>
      </c>
      <c r="E450" s="109" t="s">
        <v>1342</v>
      </c>
    </row>
    <row r="451" spans="1:10">
      <c r="A451" s="255"/>
    </row>
    <row r="452" spans="1:10" ht="14.25">
      <c r="A452" s="1268" t="s">
        <v>708</v>
      </c>
      <c r="B452" s="1268"/>
      <c r="C452" s="1268"/>
      <c r="D452" s="1268"/>
      <c r="E452" s="1268"/>
      <c r="F452" s="1265"/>
      <c r="G452" s="1265"/>
      <c r="H452" s="1265"/>
    </row>
    <row r="453" spans="1:10">
      <c r="A453" s="1266" t="s">
        <v>27</v>
      </c>
      <c r="B453" s="1266"/>
      <c r="C453" s="1266"/>
      <c r="D453" s="1266"/>
      <c r="E453" s="1266"/>
      <c r="F453" s="255"/>
    </row>
    <row r="454" spans="1:10">
      <c r="A454" s="316"/>
      <c r="B454" s="313" t="s">
        <v>709</v>
      </c>
      <c r="C454" s="313" t="s">
        <v>710</v>
      </c>
      <c r="D454" s="313" t="s">
        <v>136</v>
      </c>
      <c r="E454" s="313" t="s">
        <v>711</v>
      </c>
    </row>
    <row r="455" spans="1:10">
      <c r="A455" s="317" t="s">
        <v>712</v>
      </c>
      <c r="B455" s="51" t="s">
        <v>1797</v>
      </c>
      <c r="C455" s="51" t="s">
        <v>1297</v>
      </c>
      <c r="D455" s="51" t="s">
        <v>1798</v>
      </c>
      <c r="E455" s="51" t="s">
        <v>1342</v>
      </c>
    </row>
    <row r="456" spans="1:10">
      <c r="A456" s="313" t="s">
        <v>713</v>
      </c>
      <c r="B456" s="51"/>
      <c r="C456" s="51"/>
      <c r="D456" s="51"/>
      <c r="E456" s="51"/>
    </row>
    <row r="457" spans="1:10" s="17" customFormat="1">
      <c r="A457" s="255"/>
      <c r="B457" s="29"/>
      <c r="C457" s="29"/>
      <c r="D457" s="29"/>
      <c r="E457" s="29"/>
      <c r="F457" s="29"/>
      <c r="G457" s="29"/>
      <c r="H457" s="29"/>
      <c r="I457" s="29"/>
      <c r="J457" s="29"/>
    </row>
    <row r="458" spans="1:10">
      <c r="A458" s="1268" t="s">
        <v>714</v>
      </c>
      <c r="B458" s="1268"/>
      <c r="C458" s="1268"/>
      <c r="D458" s="1269"/>
      <c r="E458" s="1269"/>
      <c r="F458" s="1269"/>
    </row>
    <row r="459" spans="1:10">
      <c r="A459" s="318" t="s">
        <v>715</v>
      </c>
      <c r="B459" s="1270"/>
      <c r="C459" s="1270"/>
      <c r="D459" s="319"/>
      <c r="E459" s="319"/>
    </row>
    <row r="460" spans="1:10">
      <c r="A460" s="313" t="s">
        <v>716</v>
      </c>
      <c r="B460" s="1268" t="s">
        <v>717</v>
      </c>
      <c r="C460" s="1268"/>
      <c r="D460" s="319"/>
      <c r="E460" s="319"/>
    </row>
    <row r="461" spans="1:10">
      <c r="A461" s="313" t="s">
        <v>718</v>
      </c>
      <c r="B461" s="1270" t="s">
        <v>1799</v>
      </c>
      <c r="C461" s="1270"/>
      <c r="D461" s="319"/>
      <c r="E461" s="319"/>
    </row>
    <row r="462" spans="1:10" ht="29.25" customHeight="1">
      <c r="A462" s="313" t="s">
        <v>720</v>
      </c>
      <c r="B462" s="1270" t="s">
        <v>1800</v>
      </c>
      <c r="C462" s="1270"/>
      <c r="D462" s="319"/>
      <c r="E462" s="319"/>
    </row>
    <row r="463" spans="1:10">
      <c r="A463" s="313" t="s">
        <v>722</v>
      </c>
      <c r="B463" s="1270"/>
      <c r="C463" s="1270"/>
      <c r="D463" s="319"/>
      <c r="E463" s="319"/>
    </row>
    <row r="464" spans="1:10">
      <c r="A464" s="319"/>
      <c r="B464" s="319"/>
      <c r="C464" s="319"/>
      <c r="D464" s="319"/>
      <c r="E464" s="319"/>
    </row>
    <row r="465" spans="1:6" ht="14.25">
      <c r="A465" s="1268" t="s">
        <v>723</v>
      </c>
      <c r="B465" s="1268"/>
      <c r="C465" s="1268"/>
      <c r="D465" s="1265"/>
      <c r="E465" s="1265"/>
      <c r="F465" s="1265"/>
    </row>
    <row r="466" spans="1:6">
      <c r="A466" s="1266" t="s">
        <v>27</v>
      </c>
      <c r="B466" s="1266"/>
      <c r="C466" s="1266"/>
    </row>
    <row r="467" spans="1:6">
      <c r="A467" s="1268" t="s">
        <v>116</v>
      </c>
      <c r="B467" s="1268"/>
      <c r="C467" s="1268"/>
      <c r="D467" s="319"/>
      <c r="E467" s="319"/>
    </row>
    <row r="468" spans="1:6">
      <c r="A468" s="1270"/>
      <c r="B468" s="1270"/>
      <c r="C468" s="1270"/>
      <c r="D468" s="319"/>
      <c r="E468" s="319"/>
    </row>
    <row r="469" spans="1:6">
      <c r="A469" s="319"/>
      <c r="B469" s="319"/>
      <c r="C469" s="319"/>
      <c r="D469" s="319"/>
      <c r="E469" s="319"/>
    </row>
    <row r="470" spans="1:6" ht="14.25">
      <c r="A470" s="1268" t="s">
        <v>724</v>
      </c>
      <c r="B470" s="1268"/>
      <c r="C470" s="1268"/>
      <c r="D470" s="1265"/>
      <c r="E470" s="1265"/>
      <c r="F470" s="1265"/>
    </row>
    <row r="471" spans="1:6">
      <c r="A471" s="1266" t="s">
        <v>27</v>
      </c>
      <c r="B471" s="1266"/>
      <c r="C471" s="1266"/>
      <c r="D471" s="319"/>
      <c r="E471" s="319"/>
    </row>
    <row r="472" spans="1:6">
      <c r="A472" s="313" t="s">
        <v>725</v>
      </c>
      <c r="B472" s="313" t="s">
        <v>710</v>
      </c>
      <c r="C472" s="313" t="s">
        <v>726</v>
      </c>
      <c r="D472" s="319"/>
      <c r="E472" s="319"/>
    </row>
    <row r="473" spans="1:6">
      <c r="A473" s="320" t="s">
        <v>1801</v>
      </c>
      <c r="B473" s="320" t="s">
        <v>1297</v>
      </c>
      <c r="C473" s="320" t="s">
        <v>1355</v>
      </c>
      <c r="D473" s="319"/>
      <c r="E473" s="319"/>
    </row>
    <row r="474" spans="1:6">
      <c r="A474" s="320" t="s">
        <v>1802</v>
      </c>
      <c r="B474" s="320" t="s">
        <v>1297</v>
      </c>
      <c r="C474" s="320" t="s">
        <v>1355</v>
      </c>
      <c r="D474" s="319"/>
      <c r="E474" s="319"/>
    </row>
    <row r="475" spans="1:6">
      <c r="A475" s="320"/>
      <c r="B475" s="320"/>
      <c r="C475" s="320"/>
      <c r="D475" s="321"/>
      <c r="E475" s="321"/>
    </row>
    <row r="476" spans="1:6">
      <c r="A476" s="321"/>
      <c r="B476" s="321"/>
      <c r="C476" s="321"/>
      <c r="D476" s="321"/>
      <c r="E476" s="321"/>
    </row>
    <row r="477" spans="1:6">
      <c r="A477" s="1271" t="s">
        <v>734</v>
      </c>
      <c r="B477" s="1271"/>
      <c r="C477" s="1271"/>
      <c r="D477" s="1271"/>
      <c r="E477" s="1271"/>
    </row>
    <row r="478" spans="1:6" ht="25.5">
      <c r="A478" s="322" t="s">
        <v>133</v>
      </c>
      <c r="B478" s="322" t="s">
        <v>134</v>
      </c>
      <c r="C478" s="322" t="s">
        <v>135</v>
      </c>
      <c r="D478" s="322" t="s">
        <v>136</v>
      </c>
      <c r="E478" s="323" t="s">
        <v>137</v>
      </c>
    </row>
    <row r="479" spans="1:6">
      <c r="A479" s="322"/>
      <c r="B479" s="322"/>
      <c r="C479" s="322"/>
      <c r="D479" s="322"/>
      <c r="E479" s="323"/>
    </row>
    <row r="480" spans="1:6">
      <c r="A480" s="322"/>
      <c r="B480" s="322"/>
      <c r="C480" s="322"/>
      <c r="D480" s="322"/>
      <c r="E480" s="323"/>
    </row>
    <row r="481" spans="1:6" ht="35.25" customHeight="1">
      <c r="A481" s="1272" t="s">
        <v>744</v>
      </c>
      <c r="B481" s="1272"/>
      <c r="C481" s="1272"/>
      <c r="D481" s="319"/>
      <c r="E481" s="319"/>
    </row>
    <row r="482" spans="1:6">
      <c r="A482" s="322" t="s">
        <v>745</v>
      </c>
      <c r="B482" s="322" t="s">
        <v>746</v>
      </c>
      <c r="C482" s="322" t="s">
        <v>747</v>
      </c>
      <c r="D482" s="319"/>
      <c r="E482" s="319"/>
    </row>
    <row r="483" spans="1:6">
      <c r="A483" s="324" t="s">
        <v>1803</v>
      </c>
      <c r="B483" s="324" t="s">
        <v>749</v>
      </c>
      <c r="C483" s="324">
        <v>21</v>
      </c>
      <c r="D483" s="319"/>
      <c r="E483" s="319"/>
    </row>
    <row r="484" spans="1:6">
      <c r="A484" s="324" t="s">
        <v>1804</v>
      </c>
      <c r="B484" s="324" t="s">
        <v>749</v>
      </c>
      <c r="C484" s="324">
        <v>2</v>
      </c>
      <c r="D484" s="319"/>
      <c r="E484" s="319"/>
    </row>
    <row r="485" spans="1:6">
      <c r="A485" s="324" t="s">
        <v>1805</v>
      </c>
      <c r="B485" s="324" t="s">
        <v>749</v>
      </c>
      <c r="C485" s="324">
        <v>79</v>
      </c>
      <c r="D485" s="319"/>
      <c r="E485" s="319"/>
    </row>
    <row r="486" spans="1:6">
      <c r="A486" s="324" t="s">
        <v>1799</v>
      </c>
      <c r="B486" s="324" t="s">
        <v>749</v>
      </c>
      <c r="C486" s="324">
        <v>7</v>
      </c>
      <c r="D486" s="319"/>
      <c r="E486" s="319"/>
    </row>
    <row r="487" spans="1:6">
      <c r="A487" s="319"/>
      <c r="B487" s="319"/>
      <c r="C487" s="319"/>
      <c r="D487" s="319"/>
      <c r="E487" s="319"/>
    </row>
    <row r="488" spans="1:6" ht="41.25" customHeight="1">
      <c r="A488" s="1272" t="s">
        <v>754</v>
      </c>
      <c r="B488" s="1272"/>
      <c r="C488" s="1272"/>
      <c r="D488" s="1265" t="s">
        <v>26</v>
      </c>
      <c r="E488" s="1265"/>
      <c r="F488" s="1265"/>
    </row>
    <row r="489" spans="1:6">
      <c r="A489" s="1266" t="s">
        <v>27</v>
      </c>
      <c r="B489" s="1266"/>
      <c r="C489" s="1266"/>
      <c r="D489" s="319"/>
      <c r="E489" s="319"/>
    </row>
    <row r="490" spans="1:6">
      <c r="A490" s="322" t="s">
        <v>755</v>
      </c>
      <c r="B490" s="322" t="s">
        <v>86</v>
      </c>
      <c r="C490" s="322" t="s">
        <v>756</v>
      </c>
      <c r="D490" s="319"/>
      <c r="E490" s="319"/>
    </row>
    <row r="491" spans="1:6">
      <c r="A491" s="324"/>
      <c r="B491" s="324"/>
      <c r="C491" s="324"/>
      <c r="D491" s="319"/>
      <c r="E491" s="319"/>
    </row>
    <row r="492" spans="1:6">
      <c r="A492" s="319"/>
      <c r="B492" s="319"/>
      <c r="C492" s="319"/>
      <c r="D492" s="319"/>
      <c r="E492" s="319"/>
    </row>
    <row r="493" spans="1:6" ht="27.75" customHeight="1">
      <c r="A493" s="1272" t="s">
        <v>757</v>
      </c>
      <c r="B493" s="1272"/>
      <c r="C493" s="1272"/>
      <c r="D493" s="1265" t="s">
        <v>26</v>
      </c>
      <c r="E493" s="1265"/>
      <c r="F493" s="1265"/>
    </row>
    <row r="494" spans="1:6">
      <c r="A494" s="1266" t="s">
        <v>27</v>
      </c>
      <c r="B494" s="1266"/>
      <c r="C494" s="1266"/>
      <c r="D494" s="319"/>
      <c r="E494" s="319"/>
    </row>
    <row r="495" spans="1:6">
      <c r="A495" s="322" t="s">
        <v>755</v>
      </c>
      <c r="B495" s="322" t="s">
        <v>86</v>
      </c>
      <c r="C495" s="322" t="s">
        <v>756</v>
      </c>
      <c r="D495" s="319"/>
      <c r="E495" s="319"/>
    </row>
    <row r="496" spans="1:6">
      <c r="A496" s="324"/>
      <c r="B496" s="324"/>
      <c r="C496" s="324"/>
      <c r="D496" s="319"/>
      <c r="E496" s="319"/>
    </row>
    <row r="497" spans="1:6">
      <c r="A497" s="319"/>
      <c r="B497" s="319"/>
      <c r="C497" s="319"/>
      <c r="D497" s="319"/>
      <c r="E497" s="319"/>
    </row>
    <row r="498" spans="1:6" ht="25.5" customHeight="1">
      <c r="A498" s="1272" t="s">
        <v>758</v>
      </c>
      <c r="B498" s="1272"/>
      <c r="C498" s="1272"/>
      <c r="D498" s="1265" t="s">
        <v>26</v>
      </c>
      <c r="E498" s="1265"/>
      <c r="F498" s="1265"/>
    </row>
    <row r="499" spans="1:6">
      <c r="A499" s="1266" t="s">
        <v>27</v>
      </c>
      <c r="B499" s="1266"/>
      <c r="C499" s="1266"/>
      <c r="D499" s="319"/>
      <c r="E499" s="319"/>
    </row>
    <row r="500" spans="1:6" ht="25.5">
      <c r="A500" s="322" t="s">
        <v>755</v>
      </c>
      <c r="B500" s="323" t="s">
        <v>759</v>
      </c>
      <c r="C500" s="322" t="s">
        <v>760</v>
      </c>
      <c r="D500" s="319"/>
      <c r="E500" s="319"/>
    </row>
    <row r="501" spans="1:6">
      <c r="A501" s="324"/>
      <c r="B501" s="324"/>
      <c r="C501" s="324"/>
      <c r="D501" s="319"/>
      <c r="E501" s="319"/>
    </row>
    <row r="502" spans="1:6">
      <c r="A502" s="319"/>
      <c r="B502" s="319"/>
      <c r="C502" s="319"/>
      <c r="D502" s="319"/>
      <c r="E502" s="319"/>
    </row>
    <row r="503" spans="1:6" ht="27" customHeight="1">
      <c r="A503" s="1272" t="s">
        <v>761</v>
      </c>
      <c r="B503" s="1272"/>
      <c r="C503" s="1272"/>
      <c r="D503" s="1265" t="s">
        <v>26</v>
      </c>
      <c r="E503" s="1265"/>
      <c r="F503" s="1265"/>
    </row>
    <row r="504" spans="1:6">
      <c r="A504" s="1266" t="s">
        <v>27</v>
      </c>
      <c r="B504" s="1266"/>
      <c r="C504" s="1266"/>
      <c r="D504" s="319"/>
      <c r="E504" s="319"/>
    </row>
    <row r="505" spans="1:6" ht="25.5">
      <c r="A505" s="322" t="s">
        <v>755</v>
      </c>
      <c r="B505" s="323" t="s">
        <v>762</v>
      </c>
      <c r="C505" s="322" t="s">
        <v>763</v>
      </c>
      <c r="D505" s="319"/>
      <c r="E505" s="319"/>
    </row>
    <row r="506" spans="1:6">
      <c r="A506" s="324"/>
      <c r="B506" s="324"/>
      <c r="C506" s="324"/>
      <c r="D506" s="319"/>
      <c r="E506" s="319"/>
    </row>
    <row r="507" spans="1:6">
      <c r="A507" s="319"/>
      <c r="B507" s="319"/>
      <c r="C507" s="319"/>
      <c r="D507" s="319"/>
      <c r="E507" s="319"/>
    </row>
    <row r="508" spans="1:6">
      <c r="A508" s="1273" t="s">
        <v>764</v>
      </c>
      <c r="B508" s="1273"/>
      <c r="C508" s="1273"/>
      <c r="D508" s="1273"/>
      <c r="E508" s="1273"/>
    </row>
    <row r="509" spans="1:6" ht="25.5">
      <c r="A509" s="325" t="s">
        <v>765</v>
      </c>
      <c r="B509" s="326" t="s">
        <v>766</v>
      </c>
      <c r="C509" s="325" t="s">
        <v>767</v>
      </c>
      <c r="D509" s="325" t="s">
        <v>768</v>
      </c>
      <c r="E509" s="325" t="s">
        <v>769</v>
      </c>
    </row>
    <row r="510" spans="1:6">
      <c r="A510" s="327"/>
      <c r="B510" s="327"/>
      <c r="C510" s="327"/>
      <c r="D510" s="327"/>
      <c r="E510" s="327"/>
    </row>
    <row r="511" spans="1:6">
      <c r="A511" s="327"/>
      <c r="B511" s="327"/>
      <c r="C511" s="327"/>
      <c r="D511" s="327"/>
      <c r="E511" s="327"/>
    </row>
    <row r="512" spans="1:6">
      <c r="A512" s="321"/>
      <c r="B512" s="321"/>
      <c r="C512" s="321"/>
      <c r="D512" s="321"/>
      <c r="E512" s="319"/>
    </row>
    <row r="513" spans="1:10" ht="13.5" customHeight="1">
      <c r="A513" s="1274" t="s">
        <v>775</v>
      </c>
      <c r="B513" s="1274"/>
      <c r="C513" s="1274"/>
      <c r="D513" s="1274"/>
      <c r="E513" s="1275"/>
      <c r="F513" s="1275"/>
      <c r="G513" s="1275"/>
    </row>
    <row r="514" spans="1:10" ht="12.75" customHeight="1">
      <c r="A514" s="1276" t="s">
        <v>27</v>
      </c>
      <c r="B514" s="1276"/>
      <c r="C514" s="1276"/>
      <c r="D514" s="1276"/>
      <c r="E514" s="328"/>
      <c r="F514" s="128"/>
      <c r="G514" s="128"/>
    </row>
    <row r="515" spans="1:10" ht="89.25">
      <c r="A515" s="326" t="s">
        <v>776</v>
      </c>
      <c r="B515" s="326" t="s">
        <v>777</v>
      </c>
      <c r="C515" s="326" t="s">
        <v>778</v>
      </c>
      <c r="D515" s="326" t="s">
        <v>779</v>
      </c>
      <c r="E515" s="328"/>
      <c r="F515" s="128"/>
      <c r="G515" s="128"/>
    </row>
    <row r="516" spans="1:10" ht="84">
      <c r="A516" s="329" t="s">
        <v>1806</v>
      </c>
      <c r="B516" s="329" t="s">
        <v>1807</v>
      </c>
      <c r="C516" s="329">
        <v>40</v>
      </c>
      <c r="D516" s="329" t="s">
        <v>1808</v>
      </c>
      <c r="E516" s="328"/>
      <c r="F516" s="128"/>
      <c r="G516" s="128"/>
    </row>
    <row r="517" spans="1:10">
      <c r="A517" s="319"/>
      <c r="B517" s="319"/>
      <c r="C517" s="319"/>
      <c r="D517" s="319"/>
      <c r="E517" s="319"/>
    </row>
    <row r="518" spans="1:10" ht="14.25">
      <c r="A518" s="1273" t="s">
        <v>780</v>
      </c>
      <c r="B518" s="1273"/>
      <c r="C518" s="1273"/>
      <c r="D518" s="1265"/>
      <c r="E518" s="1265"/>
      <c r="F518" s="1265"/>
    </row>
    <row r="519" spans="1:10">
      <c r="A519" s="1266" t="s">
        <v>27</v>
      </c>
      <c r="B519" s="1266"/>
      <c r="C519" s="1266"/>
      <c r="E519" s="319"/>
    </row>
    <row r="520" spans="1:10" ht="51">
      <c r="A520" s="325" t="s">
        <v>781</v>
      </c>
      <c r="B520" s="326" t="s">
        <v>782</v>
      </c>
      <c r="C520" s="325" t="s">
        <v>783</v>
      </c>
      <c r="D520" s="319"/>
      <c r="E520" s="319"/>
    </row>
    <row r="521" spans="1:10">
      <c r="A521" s="327"/>
      <c r="B521" s="327"/>
      <c r="C521" s="327"/>
      <c r="D521" s="319"/>
      <c r="E521" s="319"/>
    </row>
    <row r="522" spans="1:10">
      <c r="A522" s="327"/>
      <c r="B522" s="327"/>
      <c r="C522" s="327"/>
      <c r="D522" s="319"/>
      <c r="E522" s="319"/>
    </row>
    <row r="523" spans="1:10">
      <c r="A523" s="321"/>
      <c r="B523" s="321"/>
      <c r="C523" s="321"/>
      <c r="D523" s="321"/>
      <c r="E523" s="321"/>
    </row>
    <row r="524" spans="1:10">
      <c r="A524" s="1273" t="s">
        <v>784</v>
      </c>
      <c r="B524" s="1273"/>
      <c r="C524" s="1273"/>
      <c r="D524" s="1273"/>
      <c r="E524" s="1273"/>
    </row>
    <row r="525" spans="1:10" ht="140.25">
      <c r="A525" s="326" t="s">
        <v>785</v>
      </c>
      <c r="B525" s="326" t="s">
        <v>786</v>
      </c>
      <c r="C525" s="326" t="s">
        <v>787</v>
      </c>
      <c r="D525" s="326" t="s">
        <v>788</v>
      </c>
      <c r="E525" s="326" t="s">
        <v>789</v>
      </c>
      <c r="F525" s="128"/>
      <c r="G525" s="128"/>
      <c r="H525" s="128"/>
      <c r="I525" s="128"/>
      <c r="J525" s="128"/>
    </row>
    <row r="526" spans="1:10">
      <c r="A526" s="330"/>
      <c r="B526" s="330"/>
      <c r="C526" s="330"/>
      <c r="D526" s="331"/>
      <c r="E526" s="332"/>
    </row>
    <row r="527" spans="1:10">
      <c r="A527" s="333"/>
      <c r="B527" s="333"/>
      <c r="C527" s="333"/>
      <c r="D527" s="334"/>
      <c r="E527" s="335"/>
    </row>
    <row r="528" spans="1:10">
      <c r="A528" s="1273" t="s">
        <v>795</v>
      </c>
      <c r="B528" s="1273"/>
      <c r="C528" s="1273"/>
      <c r="D528" s="1273"/>
      <c r="E528" s="1273"/>
    </row>
    <row r="529" spans="1:7" ht="25.5">
      <c r="A529" s="325" t="s">
        <v>133</v>
      </c>
      <c r="B529" s="325" t="s">
        <v>134</v>
      </c>
      <c r="C529" s="325" t="s">
        <v>135</v>
      </c>
      <c r="D529" s="325" t="s">
        <v>136</v>
      </c>
      <c r="E529" s="326" t="s">
        <v>137</v>
      </c>
    </row>
    <row r="530" spans="1:7">
      <c r="A530" s="336"/>
      <c r="B530" s="337"/>
      <c r="C530" s="337"/>
      <c r="D530" s="337"/>
      <c r="E530" s="337"/>
    </row>
    <row r="531" spans="1:7">
      <c r="A531" s="338"/>
      <c r="B531" s="339"/>
      <c r="C531" s="339"/>
      <c r="D531" s="339"/>
      <c r="E531" s="340"/>
    </row>
    <row r="532" spans="1:7" ht="13.5" customHeight="1">
      <c r="A532" s="1274" t="s">
        <v>796</v>
      </c>
      <c r="B532" s="1274"/>
      <c r="C532" s="1274"/>
      <c r="D532" s="1274"/>
      <c r="E532" s="1265"/>
      <c r="F532" s="1265"/>
      <c r="G532" s="1265"/>
    </row>
    <row r="533" spans="1:7" ht="12.75" customHeight="1">
      <c r="A533" s="1276" t="s">
        <v>27</v>
      </c>
      <c r="B533" s="1276"/>
      <c r="C533" s="1276"/>
      <c r="D533" s="1276"/>
      <c r="E533" s="319"/>
    </row>
    <row r="534" spans="1:7" ht="51">
      <c r="A534" s="326" t="s">
        <v>797</v>
      </c>
      <c r="B534" s="326" t="s">
        <v>798</v>
      </c>
      <c r="C534" s="326" t="s">
        <v>1809</v>
      </c>
      <c r="D534" s="326" t="s">
        <v>800</v>
      </c>
      <c r="E534" s="319"/>
    </row>
    <row r="535" spans="1:7">
      <c r="A535" s="341"/>
      <c r="B535" s="341"/>
      <c r="C535" s="341"/>
      <c r="D535" s="341"/>
      <c r="E535" s="319"/>
    </row>
    <row r="536" spans="1:7" ht="28.5" customHeight="1">
      <c r="A536" s="328"/>
      <c r="B536" s="328"/>
      <c r="C536" s="328"/>
      <c r="D536" s="328"/>
      <c r="E536" s="319"/>
    </row>
    <row r="537" spans="1:7" ht="33" customHeight="1">
      <c r="A537" s="1274" t="s">
        <v>801</v>
      </c>
      <c r="B537" s="1274"/>
      <c r="C537" s="1274"/>
      <c r="D537" s="1274"/>
      <c r="E537" s="319"/>
    </row>
    <row r="538" spans="1:7" ht="36.75" customHeight="1">
      <c r="A538" s="1277" t="s">
        <v>802</v>
      </c>
      <c r="B538" s="1277"/>
      <c r="C538" s="1277"/>
      <c r="D538" s="1277"/>
      <c r="E538" s="319"/>
    </row>
    <row r="539" spans="1:7">
      <c r="A539" s="1277"/>
      <c r="B539" s="1277"/>
      <c r="C539" s="1277"/>
      <c r="D539" s="1277"/>
      <c r="E539" s="319"/>
    </row>
    <row r="540" spans="1:7">
      <c r="A540" s="328"/>
      <c r="B540" s="328"/>
      <c r="C540" s="328"/>
      <c r="D540" s="328"/>
      <c r="E540" s="319"/>
    </row>
    <row r="541" spans="1:7" ht="13.5" customHeight="1">
      <c r="A541" s="1274" t="s">
        <v>803</v>
      </c>
      <c r="B541" s="1274"/>
      <c r="C541" s="1274"/>
      <c r="D541" s="1274"/>
      <c r="E541" s="1265"/>
      <c r="F541" s="1265"/>
      <c r="G541" s="1265"/>
    </row>
    <row r="542" spans="1:7" ht="12.75" customHeight="1">
      <c r="A542" s="1276" t="s">
        <v>27</v>
      </c>
      <c r="B542" s="1276"/>
      <c r="C542" s="1276"/>
      <c r="D542" s="1276"/>
      <c r="E542" s="319"/>
    </row>
    <row r="543" spans="1:7" ht="38.25">
      <c r="A543" s="326" t="s">
        <v>133</v>
      </c>
      <c r="B543" s="326" t="s">
        <v>804</v>
      </c>
      <c r="C543" s="326" t="s">
        <v>805</v>
      </c>
      <c r="D543" s="326" t="s">
        <v>806</v>
      </c>
      <c r="E543" s="319"/>
    </row>
    <row r="544" spans="1:7">
      <c r="A544" s="341"/>
      <c r="B544" s="341"/>
      <c r="C544" s="341"/>
      <c r="D544" s="341"/>
      <c r="E544" s="319"/>
    </row>
    <row r="545" spans="1:5">
      <c r="A545" s="328"/>
      <c r="B545" s="328"/>
      <c r="C545" s="328"/>
      <c r="D545" s="328"/>
      <c r="E545" s="319"/>
    </row>
    <row r="546" spans="1:5" ht="12.75" customHeight="1">
      <c r="A546" s="1274" t="s">
        <v>807</v>
      </c>
      <c r="B546" s="1274"/>
      <c r="C546" s="1274"/>
      <c r="D546" s="1274"/>
      <c r="E546" s="319"/>
    </row>
    <row r="547" spans="1:5">
      <c r="A547" s="1278"/>
      <c r="B547" s="1278"/>
      <c r="C547" s="1278"/>
      <c r="D547" s="1278"/>
      <c r="E547" s="319"/>
    </row>
    <row r="548" spans="1:5">
      <c r="A548" s="319"/>
      <c r="B548" s="319"/>
      <c r="C548" s="319"/>
      <c r="D548" s="319"/>
      <c r="E548" s="319"/>
    </row>
    <row r="549" spans="1:5">
      <c r="A549" s="1273" t="s">
        <v>808</v>
      </c>
      <c r="B549" s="1273"/>
      <c r="C549" s="1273"/>
      <c r="D549" s="1273"/>
      <c r="E549" s="319"/>
    </row>
    <row r="550" spans="1:5">
      <c r="A550" s="1278"/>
      <c r="B550" s="1278"/>
      <c r="C550" s="1278"/>
      <c r="D550" s="1278"/>
      <c r="E550" s="319"/>
    </row>
    <row r="551" spans="1:5">
      <c r="A551" s="319"/>
      <c r="B551" s="319"/>
      <c r="C551" s="319"/>
      <c r="D551" s="319"/>
      <c r="E551" s="319"/>
    </row>
    <row r="552" spans="1:5">
      <c r="A552" s="1273" t="s">
        <v>809</v>
      </c>
      <c r="B552" s="1273"/>
      <c r="C552" s="1273"/>
      <c r="D552" s="1273"/>
      <c r="E552" s="319"/>
    </row>
    <row r="553" spans="1:5">
      <c r="A553" s="1278"/>
      <c r="B553" s="1278"/>
      <c r="C553" s="1278"/>
      <c r="D553" s="1278"/>
      <c r="E553" s="319"/>
    </row>
    <row r="554" spans="1:5">
      <c r="A554" s="319"/>
      <c r="B554" s="319"/>
      <c r="C554" s="319"/>
      <c r="D554" s="319"/>
      <c r="E554" s="319"/>
    </row>
    <row r="555" spans="1:5">
      <c r="A555" s="319"/>
      <c r="B555" s="319"/>
      <c r="C555" s="319"/>
      <c r="D555" s="319"/>
      <c r="E555" s="319"/>
    </row>
    <row r="556" spans="1:5" ht="12.75" customHeight="1">
      <c r="A556" s="1279" t="s">
        <v>810</v>
      </c>
      <c r="B556" s="1279"/>
      <c r="C556" s="1279"/>
      <c r="D556" s="1279"/>
      <c r="E556" s="319"/>
    </row>
    <row r="557" spans="1:5" ht="25.5">
      <c r="A557" s="343" t="s">
        <v>133</v>
      </c>
      <c r="B557" s="343" t="s">
        <v>502</v>
      </c>
      <c r="C557" s="343" t="s">
        <v>811</v>
      </c>
      <c r="D557" s="343" t="s">
        <v>812</v>
      </c>
      <c r="E557" s="319"/>
    </row>
    <row r="558" spans="1:5">
      <c r="A558" s="344"/>
      <c r="B558" s="344"/>
      <c r="C558" s="344"/>
      <c r="D558" s="344"/>
      <c r="E558" s="319"/>
    </row>
    <row r="559" spans="1:5">
      <c r="A559" s="328"/>
      <c r="B559" s="328"/>
      <c r="C559" s="328"/>
      <c r="D559" s="328"/>
      <c r="E559" s="319"/>
    </row>
    <row r="560" spans="1:5" ht="12.75" customHeight="1">
      <c r="A560" s="1279" t="s">
        <v>813</v>
      </c>
      <c r="B560" s="1279"/>
      <c r="C560" s="1279"/>
      <c r="D560" s="1279"/>
      <c r="E560" s="319"/>
    </row>
    <row r="561" spans="1:5" ht="25.5">
      <c r="A561" s="343" t="s">
        <v>133</v>
      </c>
      <c r="B561" s="343" t="s">
        <v>502</v>
      </c>
      <c r="C561" s="343" t="s">
        <v>811</v>
      </c>
      <c r="D561" s="343" t="s">
        <v>812</v>
      </c>
      <c r="E561" s="319"/>
    </row>
    <row r="562" spans="1:5">
      <c r="A562" s="344"/>
      <c r="B562" s="344"/>
      <c r="C562" s="344"/>
      <c r="D562" s="344"/>
      <c r="E562" s="319"/>
    </row>
    <row r="563" spans="1:5">
      <c r="A563" s="328"/>
      <c r="B563" s="328"/>
      <c r="C563" s="328"/>
      <c r="D563" s="328"/>
      <c r="E563" s="319"/>
    </row>
    <row r="564" spans="1:5" ht="12.75" customHeight="1">
      <c r="A564" s="1279" t="s">
        <v>814</v>
      </c>
      <c r="B564" s="1279"/>
      <c r="C564" s="1279"/>
      <c r="D564" s="1279"/>
      <c r="E564" s="319"/>
    </row>
    <row r="565" spans="1:5" ht="25.5">
      <c r="A565" s="343" t="s">
        <v>815</v>
      </c>
      <c r="B565" s="343" t="s">
        <v>816</v>
      </c>
      <c r="C565" s="343" t="s">
        <v>817</v>
      </c>
      <c r="D565" s="343" t="s">
        <v>818</v>
      </c>
      <c r="E565" s="319"/>
    </row>
    <row r="566" spans="1:5">
      <c r="A566" s="344"/>
      <c r="B566" s="344"/>
      <c r="C566" s="344"/>
      <c r="D566" s="344"/>
      <c r="E566" s="319"/>
    </row>
    <row r="567" spans="1:5" ht="24" customHeight="1">
      <c r="A567" s="328"/>
      <c r="B567" s="328"/>
      <c r="C567" s="328"/>
      <c r="D567" s="328"/>
      <c r="E567" s="319"/>
    </row>
    <row r="568" spans="1:5" ht="35.25" customHeight="1">
      <c r="A568" s="1279" t="s">
        <v>819</v>
      </c>
      <c r="B568" s="1279"/>
      <c r="C568" s="1279"/>
      <c r="D568" s="1279"/>
      <c r="E568" s="319"/>
    </row>
    <row r="569" spans="1:5">
      <c r="A569" s="1280"/>
      <c r="B569" s="1280"/>
      <c r="C569" s="1280"/>
      <c r="D569" s="1280"/>
      <c r="E569" s="319"/>
    </row>
    <row r="570" spans="1:5">
      <c r="A570" s="255"/>
    </row>
  </sheetData>
  <sheetProtection algorithmName="SHA-512" hashValue="0OJ/Hkbpi/AmNc3tIYxqM63L8ukxyYwlSUQBaSDKe44EksB6Rxj+mqwYVGefhnSWYaGWTHVjrvUCyaTl/yfN/Q==" saltValue="YEdT17xTjrwQae46ksoFdA==" spinCount="100000" sheet="1" objects="1" scenarios="1"/>
  <mergeCells count="117">
    <mergeCell ref="A550:D550"/>
    <mergeCell ref="A552:D552"/>
    <mergeCell ref="A553:D553"/>
    <mergeCell ref="A556:D556"/>
    <mergeCell ref="A560:D560"/>
    <mergeCell ref="A564:D564"/>
    <mergeCell ref="A568:D568"/>
    <mergeCell ref="A569:D569"/>
    <mergeCell ref="A537:D537"/>
    <mergeCell ref="A538:D538"/>
    <mergeCell ref="A539:D539"/>
    <mergeCell ref="A541:D541"/>
    <mergeCell ref="E541:G541"/>
    <mergeCell ref="A542:D542"/>
    <mergeCell ref="A546:D546"/>
    <mergeCell ref="A547:D547"/>
    <mergeCell ref="A549:D549"/>
    <mergeCell ref="A514:D514"/>
    <mergeCell ref="A518:C518"/>
    <mergeCell ref="D518:F518"/>
    <mergeCell ref="A519:C519"/>
    <mergeCell ref="A524:E524"/>
    <mergeCell ref="A528:E528"/>
    <mergeCell ref="A532:D532"/>
    <mergeCell ref="E532:G532"/>
    <mergeCell ref="A533:D533"/>
    <mergeCell ref="A498:C498"/>
    <mergeCell ref="D498:F498"/>
    <mergeCell ref="A499:C499"/>
    <mergeCell ref="A503:C503"/>
    <mergeCell ref="D503:F503"/>
    <mergeCell ref="A504:C504"/>
    <mergeCell ref="A508:E508"/>
    <mergeCell ref="A513:D513"/>
    <mergeCell ref="E513:G513"/>
    <mergeCell ref="A471:C471"/>
    <mergeCell ref="A477:E477"/>
    <mergeCell ref="A481:C481"/>
    <mergeCell ref="A488:C488"/>
    <mergeCell ref="D488:F488"/>
    <mergeCell ref="A489:C489"/>
    <mergeCell ref="A493:C493"/>
    <mergeCell ref="D493:F493"/>
    <mergeCell ref="A494:C494"/>
    <mergeCell ref="B461:C461"/>
    <mergeCell ref="B462:C462"/>
    <mergeCell ref="B463:C463"/>
    <mergeCell ref="A465:C465"/>
    <mergeCell ref="D465:F465"/>
    <mergeCell ref="A466:C466"/>
    <mergeCell ref="A467:C467"/>
    <mergeCell ref="A468:C468"/>
    <mergeCell ref="A470:C470"/>
    <mergeCell ref="D470:F470"/>
    <mergeCell ref="A435:E435"/>
    <mergeCell ref="A440:E440"/>
    <mergeCell ref="A452:E452"/>
    <mergeCell ref="F452:H452"/>
    <mergeCell ref="A453:E453"/>
    <mergeCell ref="A458:C458"/>
    <mergeCell ref="D458:F458"/>
    <mergeCell ref="B459:C459"/>
    <mergeCell ref="B460:C460"/>
    <mergeCell ref="A187:F187"/>
    <mergeCell ref="A301:E301"/>
    <mergeCell ref="A338:E338"/>
    <mergeCell ref="A343:E343"/>
    <mergeCell ref="F343:H343"/>
    <mergeCell ref="A344:E344"/>
    <mergeCell ref="A351:C351"/>
    <mergeCell ref="A357:C357"/>
    <mergeCell ref="A428:C428"/>
    <mergeCell ref="B108:D108"/>
    <mergeCell ref="A109:D109"/>
    <mergeCell ref="A110:C110"/>
    <mergeCell ref="A111:C111"/>
    <mergeCell ref="B112:D112"/>
    <mergeCell ref="A115:D115"/>
    <mergeCell ref="A119:E119"/>
    <mergeCell ref="A150:F150"/>
    <mergeCell ref="A178:E178"/>
    <mergeCell ref="B97:D97"/>
    <mergeCell ref="A98:D98"/>
    <mergeCell ref="B99:C99"/>
    <mergeCell ref="B100:C100"/>
    <mergeCell ref="B102:D102"/>
    <mergeCell ref="A103:D103"/>
    <mergeCell ref="A104:C104"/>
    <mergeCell ref="A105:C105"/>
    <mergeCell ref="B106:D106"/>
    <mergeCell ref="A63:D63"/>
    <mergeCell ref="A69:F69"/>
    <mergeCell ref="B70:F70"/>
    <mergeCell ref="A71:F71"/>
    <mergeCell ref="B78:D78"/>
    <mergeCell ref="A79:D79"/>
    <mergeCell ref="B86:D86"/>
    <mergeCell ref="B88:D88"/>
    <mergeCell ref="A89:D89"/>
    <mergeCell ref="B30:E30"/>
    <mergeCell ref="A31:E31"/>
    <mergeCell ref="B38:E38"/>
    <mergeCell ref="A39:E39"/>
    <mergeCell ref="B46:D46"/>
    <mergeCell ref="A47:D47"/>
    <mergeCell ref="B54:D54"/>
    <mergeCell ref="A55:D55"/>
    <mergeCell ref="B62:D62"/>
    <mergeCell ref="B1:F1"/>
    <mergeCell ref="B3:F3"/>
    <mergeCell ref="B4:F4"/>
    <mergeCell ref="A5:F5"/>
    <mergeCell ref="B12:F12"/>
    <mergeCell ref="B13:F13"/>
    <mergeCell ref="A14:F14"/>
    <mergeCell ref="B22:F22"/>
    <mergeCell ref="A23:F23"/>
  </mergeCells>
  <dataValidations count="14">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400-000000000000}">
      <formula1>0</formula1>
      <formula2>0</formula2>
    </dataValidation>
    <dataValidation operator="equal" allowBlank="1" showInputMessage="1" showErrorMessage="1" prompt="целевой показатель в 2026 году - 22% в 2036 году - 30%" sqref="I116" xr:uid="{00000000-0002-0000-04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400-000002000000}">
      <formula1>0</formula1>
      <formula2>0</formula2>
    </dataValidation>
    <dataValidation operator="equal" allowBlank="1" showInputMessage="1" showErrorMessage="1" sqref="A124:A127" xr:uid="{00000000-0002-0000-04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4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4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4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400-000007000000}">
      <formula1>0</formula1>
      <formula2>0</formula2>
    </dataValidation>
    <dataValidation type="list" operator="equal" allowBlank="1" showInputMessage="1" showErrorMessage="1" promptTitle="выберите из списка" prompt="выберите из списка" sqref="B86:D86" xr:uid="{00000000-0002-0000-04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2:F12 B22:F22 B30:E30 B38:E38 B46:D46 B54:D54 B62:D62 B70:F70 B78:D78 B88:D88 B97:D97 B102:D102 B106:D106 B108:D108 B112:D112 F131:H131 D143:F143 A150:F150" xr:uid="{00000000-0002-0000-0400-000009000000}">
      <formula1>"да,нет"</formula1>
      <formula2>0</formula2>
    </dataValidation>
    <dataValidation type="list" operator="equal" allowBlank="1" showInputMessage="1" showErrorMessage="1" promptTitle="наличие проектов" sqref="D136:F136" xr:uid="{00000000-0002-0000-0400-00000A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161:F161 D166:F166" xr:uid="{00000000-0002-0000-0400-00000B000000}">
      <formula1>"да,обращались,нет,не обращались"</formula1>
      <formula2>0</formula2>
    </dataValidation>
    <dataValidation type="list" operator="equal" allowBlank="1" showInputMessage="1" showErrorMessage="1" sqref="D171:F171" xr:uid="{00000000-0002-0000-0400-00000C000000}">
      <formula1>"да,выдавались,нет,не выдавались"</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21:F124" xr:uid="{00000000-0002-0000-0400-00000D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A359" r:id="rId1" xr:uid="{00000000-0004-0000-0400-000000000000}"/>
    <hyperlink ref="A360" r:id="rId2" xr:uid="{00000000-0004-0000-0400-000001000000}"/>
    <hyperlink ref="A361" r:id="rId3" xr:uid="{00000000-0004-0000-0400-000002000000}"/>
    <hyperlink ref="A362" r:id="rId4" xr:uid="{00000000-0004-0000-0400-000003000000}"/>
    <hyperlink ref="A363" r:id="rId5" xr:uid="{00000000-0004-0000-0400-000004000000}"/>
    <hyperlink ref="A364" r:id="rId6" xr:uid="{00000000-0004-0000-0400-000005000000}"/>
    <hyperlink ref="A365" r:id="rId7" xr:uid="{00000000-0004-0000-0400-000006000000}"/>
    <hyperlink ref="A366" r:id="rId8" xr:uid="{00000000-0004-0000-0400-000007000000}"/>
    <hyperlink ref="A367" r:id="rId9" xr:uid="{00000000-0004-0000-0400-000008000000}"/>
    <hyperlink ref="A368" r:id="rId10" xr:uid="{00000000-0004-0000-0400-000009000000}"/>
    <hyperlink ref="C392" r:id="rId11" xr:uid="{00000000-0004-0000-0400-00000A000000}"/>
    <hyperlink ref="C393" r:id="rId12" xr:uid="{00000000-0004-0000-0400-00000B000000}"/>
    <hyperlink ref="C394" r:id="rId13" xr:uid="{00000000-0004-0000-0400-00000C000000}"/>
    <hyperlink ref="C395" r:id="rId14" xr:uid="{00000000-0004-0000-0400-00000D000000}"/>
    <hyperlink ref="C396" r:id="rId15" xr:uid="{00000000-0004-0000-0400-00000E000000}"/>
    <hyperlink ref="C397" r:id="rId16" xr:uid="{00000000-0004-0000-0400-00000F000000}"/>
    <hyperlink ref="C398" r:id="rId17" xr:uid="{00000000-0004-0000-0400-000010000000}"/>
    <hyperlink ref="C399" r:id="rId18" xr:uid="{00000000-0004-0000-0400-000011000000}"/>
    <hyperlink ref="C400" r:id="rId19" xr:uid="{00000000-0004-0000-0400-000012000000}"/>
    <hyperlink ref="C401" r:id="rId20" xr:uid="{00000000-0004-0000-0400-000013000000}"/>
    <hyperlink ref="C402" r:id="rId21" xr:uid="{00000000-0004-0000-0400-000014000000}"/>
    <hyperlink ref="C403" r:id="rId22" xr:uid="{00000000-0004-0000-0400-000015000000}"/>
    <hyperlink ref="C404" r:id="rId23" xr:uid="{00000000-0004-0000-0400-000016000000}"/>
    <hyperlink ref="C405" r:id="rId24" xr:uid="{00000000-0004-0000-0400-000017000000}"/>
    <hyperlink ref="C406" r:id="rId25" xr:uid="{00000000-0004-0000-0400-000018000000}"/>
    <hyperlink ref="C407" r:id="rId26" xr:uid="{00000000-0004-0000-0400-000019000000}"/>
    <hyperlink ref="C408" r:id="rId27" xr:uid="{00000000-0004-0000-0400-00001A000000}"/>
    <hyperlink ref="C409" r:id="rId28" xr:uid="{00000000-0004-0000-0400-00001B000000}"/>
    <hyperlink ref="C410" r:id="rId29" xr:uid="{00000000-0004-0000-0400-00001C000000}"/>
    <hyperlink ref="C411" r:id="rId30" xr:uid="{00000000-0004-0000-0400-00001D000000}"/>
    <hyperlink ref="C412" r:id="rId31" xr:uid="{00000000-0004-0000-0400-00001E000000}"/>
    <hyperlink ref="C413" r:id="rId32" xr:uid="{00000000-0004-0000-0400-00001F000000}"/>
    <hyperlink ref="C414" r:id="rId33" xr:uid="{00000000-0004-0000-0400-000020000000}"/>
    <hyperlink ref="C415" r:id="rId34" xr:uid="{00000000-0004-0000-0400-000021000000}"/>
    <hyperlink ref="C416" r:id="rId35" xr:uid="{00000000-0004-0000-0400-000022000000}"/>
    <hyperlink ref="C417" r:id="rId36" xr:uid="{00000000-0004-0000-0400-000023000000}"/>
    <hyperlink ref="C418" r:id="rId37" xr:uid="{00000000-0004-0000-0400-000024000000}"/>
    <hyperlink ref="C419" r:id="rId38" xr:uid="{00000000-0004-0000-0400-000025000000}"/>
    <hyperlink ref="C420" r:id="rId39" xr:uid="{00000000-0004-0000-0400-000026000000}"/>
    <hyperlink ref="C421" r:id="rId40" xr:uid="{00000000-0004-0000-0400-000027000000}"/>
    <hyperlink ref="C422" r:id="rId41" xr:uid="{00000000-0004-0000-0400-000028000000}"/>
    <hyperlink ref="C423" r:id="rId42" xr:uid="{00000000-0004-0000-0400-000029000000}"/>
    <hyperlink ref="C424" r:id="rId43" xr:uid="{00000000-0004-0000-0400-00002A000000}"/>
    <hyperlink ref="C425" r:id="rId44" xr:uid="{00000000-0004-0000-0400-00002B000000}"/>
    <hyperlink ref="C426" r:id="rId45" xr:uid="{00000000-0004-0000-0400-00002C000000}"/>
    <hyperlink ref="C427" r:id="rId46" xr:uid="{00000000-0004-0000-0400-00002D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22"/>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11" ht="71.650000000000006" customHeight="1">
      <c r="A1" s="30" t="s">
        <v>24</v>
      </c>
      <c r="B1" s="9">
        <v>31671</v>
      </c>
      <c r="C1" s="9"/>
      <c r="D1" s="9"/>
      <c r="E1" s="9"/>
      <c r="F1" s="9"/>
    </row>
    <row r="2" spans="1:11">
      <c r="A2" s="31"/>
      <c r="B2" s="31"/>
      <c r="C2" s="31"/>
      <c r="D2" s="31"/>
      <c r="E2" s="31"/>
      <c r="F2" s="31"/>
    </row>
    <row r="3" spans="1:11" ht="79.5" customHeight="1">
      <c r="A3" s="30" t="s">
        <v>25</v>
      </c>
      <c r="B3" s="8" t="s">
        <v>108</v>
      </c>
      <c r="C3" s="8"/>
      <c r="D3" s="8"/>
      <c r="E3" s="8"/>
      <c r="F3" s="8"/>
    </row>
    <row r="4" spans="1:11">
      <c r="A4" s="32"/>
      <c r="B4" s="7"/>
      <c r="C4" s="7"/>
      <c r="D4" s="7"/>
      <c r="E4" s="7"/>
      <c r="F4" s="7"/>
      <c r="K4" s="29"/>
    </row>
    <row r="5" spans="1:11" ht="12.75" customHeight="1">
      <c r="A5" s="6" t="s">
        <v>27</v>
      </c>
      <c r="B5" s="6"/>
      <c r="C5" s="6"/>
      <c r="D5" s="6"/>
      <c r="E5" s="6"/>
      <c r="F5" s="6"/>
    </row>
    <row r="6" spans="1:11" ht="38.25">
      <c r="A6" s="30" t="s">
        <v>820</v>
      </c>
      <c r="B6" s="30" t="s">
        <v>29</v>
      </c>
      <c r="C6" s="30" t="s">
        <v>30</v>
      </c>
      <c r="D6" s="30" t="s">
        <v>31</v>
      </c>
      <c r="E6" s="30" t="s">
        <v>32</v>
      </c>
      <c r="F6" s="30" t="s">
        <v>33</v>
      </c>
    </row>
    <row r="7" spans="1:11" ht="38.25">
      <c r="A7" s="34" t="s">
        <v>1810</v>
      </c>
      <c r="B7" s="34" t="s">
        <v>1811</v>
      </c>
      <c r="C7" s="34" t="s">
        <v>1812</v>
      </c>
      <c r="D7" s="345">
        <v>15</v>
      </c>
      <c r="E7" s="36"/>
      <c r="F7" s="36"/>
    </row>
    <row r="8" spans="1:11" ht="38.25">
      <c r="A8" s="34" t="s">
        <v>1813</v>
      </c>
      <c r="B8" s="34" t="s">
        <v>1814</v>
      </c>
      <c r="C8" s="34" t="s">
        <v>1815</v>
      </c>
      <c r="D8" s="345">
        <v>4</v>
      </c>
      <c r="E8" s="36"/>
      <c r="F8" s="36"/>
    </row>
    <row r="9" spans="1:11" ht="38.25">
      <c r="A9" s="34" t="s">
        <v>1816</v>
      </c>
      <c r="B9" s="34" t="s">
        <v>1817</v>
      </c>
      <c r="C9" s="34" t="s">
        <v>1818</v>
      </c>
      <c r="D9" s="345">
        <v>10</v>
      </c>
      <c r="E9" s="36"/>
      <c r="F9" s="36"/>
    </row>
    <row r="10" spans="1:11" ht="25.5">
      <c r="A10" s="34" t="s">
        <v>1819</v>
      </c>
      <c r="B10" s="34" t="s">
        <v>1814</v>
      </c>
      <c r="C10" s="34" t="s">
        <v>1820</v>
      </c>
      <c r="D10" s="345">
        <v>10</v>
      </c>
      <c r="E10" s="36"/>
      <c r="F10" s="36"/>
    </row>
    <row r="12" spans="1:11" ht="51">
      <c r="A12" s="193" t="s">
        <v>833</v>
      </c>
      <c r="B12" s="8"/>
      <c r="C12" s="8"/>
      <c r="D12" s="8"/>
      <c r="E12" s="8"/>
      <c r="F12" s="8"/>
    </row>
    <row r="13" spans="1:11">
      <c r="A13" s="194"/>
      <c r="B13" s="1259"/>
      <c r="C13" s="1259"/>
      <c r="D13" s="1259"/>
      <c r="E13" s="1259"/>
      <c r="F13" s="1259"/>
    </row>
    <row r="14" spans="1:11" ht="12.75" customHeight="1">
      <c r="A14" s="1260" t="s">
        <v>27</v>
      </c>
      <c r="B14" s="1260"/>
      <c r="C14" s="1260"/>
      <c r="D14" s="1260"/>
      <c r="E14" s="1260"/>
      <c r="F14" s="1260"/>
    </row>
    <row r="15" spans="1:11" ht="38.25">
      <c r="A15" s="195" t="s">
        <v>834</v>
      </c>
      <c r="B15" s="195" t="s">
        <v>29</v>
      </c>
      <c r="C15" s="195" t="s">
        <v>30</v>
      </c>
      <c r="D15" s="195" t="s">
        <v>31</v>
      </c>
      <c r="E15" s="195" t="s">
        <v>32</v>
      </c>
      <c r="F15" s="195" t="s">
        <v>33</v>
      </c>
    </row>
    <row r="16" spans="1:11" ht="63.75">
      <c r="A16" s="346" t="s">
        <v>1821</v>
      </c>
      <c r="B16" s="346" t="s">
        <v>1822</v>
      </c>
      <c r="C16" s="346" t="s">
        <v>1823</v>
      </c>
      <c r="D16" s="346" t="s">
        <v>1824</v>
      </c>
      <c r="E16" s="72"/>
      <c r="F16" s="72"/>
    </row>
    <row r="17" spans="1:7" ht="63.75">
      <c r="A17" s="346" t="s">
        <v>1825</v>
      </c>
      <c r="B17" s="346" t="s">
        <v>1822</v>
      </c>
      <c r="C17" s="346" t="s">
        <v>1826</v>
      </c>
      <c r="D17" s="346" t="s">
        <v>1827</v>
      </c>
      <c r="E17" s="72"/>
      <c r="F17" s="72"/>
    </row>
    <row r="18" spans="1:7" ht="76.5">
      <c r="A18" s="346" t="s">
        <v>1828</v>
      </c>
      <c r="B18" s="346" t="s">
        <v>1829</v>
      </c>
      <c r="C18" s="346" t="s">
        <v>1830</v>
      </c>
      <c r="D18" s="346" t="s">
        <v>1824</v>
      </c>
      <c r="E18" s="72"/>
      <c r="F18" s="72"/>
    </row>
    <row r="19" spans="1:7" ht="76.5">
      <c r="A19" s="346" t="s">
        <v>1828</v>
      </c>
      <c r="B19" s="346" t="s">
        <v>1829</v>
      </c>
      <c r="C19" s="346" t="s">
        <v>1830</v>
      </c>
      <c r="D19" s="346" t="s">
        <v>1824</v>
      </c>
      <c r="E19" s="72"/>
      <c r="F19" s="72"/>
    </row>
    <row r="20" spans="1:7" ht="63.75">
      <c r="A20" s="346" t="s">
        <v>1831</v>
      </c>
      <c r="B20" s="346" t="s">
        <v>1832</v>
      </c>
      <c r="C20" s="346" t="s">
        <v>1833</v>
      </c>
      <c r="D20" s="346" t="s">
        <v>1834</v>
      </c>
      <c r="E20" s="72"/>
      <c r="F20" s="72"/>
    </row>
    <row r="21" spans="1:7" ht="38.25">
      <c r="A21" s="346" t="s">
        <v>1835</v>
      </c>
      <c r="B21" s="346" t="s">
        <v>1836</v>
      </c>
      <c r="C21" s="346" t="s">
        <v>1837</v>
      </c>
      <c r="D21" s="346" t="s">
        <v>1838</v>
      </c>
      <c r="E21" s="72"/>
      <c r="F21" s="72"/>
    </row>
    <row r="22" spans="1:7" ht="25.5">
      <c r="A22" s="346" t="s">
        <v>1839</v>
      </c>
      <c r="B22" s="346" t="s">
        <v>1840</v>
      </c>
      <c r="C22" s="346" t="s">
        <v>1841</v>
      </c>
      <c r="D22" s="346" t="s">
        <v>1842</v>
      </c>
      <c r="E22" s="72"/>
      <c r="F22" s="72"/>
    </row>
    <row r="23" spans="1:7" ht="38.25">
      <c r="A23" s="346" t="s">
        <v>1843</v>
      </c>
      <c r="B23" s="346" t="s">
        <v>1844</v>
      </c>
      <c r="C23" s="346" t="s">
        <v>1845</v>
      </c>
      <c r="D23" s="346" t="s">
        <v>1846</v>
      </c>
      <c r="E23" s="72"/>
      <c r="F23" s="72"/>
    </row>
    <row r="24" spans="1:7" ht="25.5">
      <c r="A24" s="346" t="s">
        <v>1847</v>
      </c>
      <c r="B24" s="346" t="s">
        <v>1848</v>
      </c>
      <c r="C24" s="346" t="s">
        <v>1849</v>
      </c>
      <c r="D24" s="346" t="s">
        <v>1834</v>
      </c>
      <c r="E24" s="72"/>
      <c r="F24" s="72"/>
    </row>
    <row r="25" spans="1:7" ht="25.5">
      <c r="A25" s="346" t="s">
        <v>1850</v>
      </c>
      <c r="B25" s="346" t="s">
        <v>1851</v>
      </c>
      <c r="C25" s="346" t="s">
        <v>1852</v>
      </c>
      <c r="D25" s="346" t="s">
        <v>1842</v>
      </c>
      <c r="E25" s="72"/>
      <c r="F25" s="72"/>
    </row>
    <row r="26" spans="1:7" ht="76.5">
      <c r="A26" s="346" t="s">
        <v>1853</v>
      </c>
      <c r="B26" s="346" t="s">
        <v>1854</v>
      </c>
      <c r="C26" s="346" t="s">
        <v>1855</v>
      </c>
      <c r="D26" s="346" t="s">
        <v>1842</v>
      </c>
      <c r="E26" s="72"/>
      <c r="F26" s="72"/>
    </row>
    <row r="27" spans="1:7" ht="51">
      <c r="A27" s="346" t="s">
        <v>1856</v>
      </c>
      <c r="B27" s="346" t="s">
        <v>1832</v>
      </c>
      <c r="C27" s="346" t="s">
        <v>1857</v>
      </c>
      <c r="D27" s="346" t="s">
        <v>1858</v>
      </c>
      <c r="E27" s="72"/>
      <c r="F27" s="72"/>
    </row>
    <row r="28" spans="1:7" ht="51">
      <c r="A28" s="346" t="s">
        <v>1859</v>
      </c>
      <c r="B28" s="346" t="s">
        <v>1860</v>
      </c>
      <c r="C28" s="346" t="s">
        <v>1861</v>
      </c>
      <c r="D28" s="346" t="s">
        <v>1834</v>
      </c>
      <c r="E28" s="72"/>
      <c r="F28" s="72"/>
    </row>
    <row r="29" spans="1:7" ht="63.75">
      <c r="A29" s="346" t="s">
        <v>1831</v>
      </c>
      <c r="B29" s="346" t="s">
        <v>1832</v>
      </c>
      <c r="C29" s="346" t="s">
        <v>1833</v>
      </c>
      <c r="D29" s="346" t="s">
        <v>1834</v>
      </c>
      <c r="E29" s="72"/>
      <c r="F29" s="72"/>
    </row>
    <row r="30" spans="1:7" ht="16.5" customHeight="1">
      <c r="A30" s="72"/>
      <c r="B30" s="72"/>
      <c r="C30" s="72"/>
      <c r="D30" s="72"/>
      <c r="E30" s="72"/>
      <c r="F30" s="72"/>
    </row>
    <row r="31" spans="1:7" ht="38.25">
      <c r="A31" s="30" t="s">
        <v>62</v>
      </c>
      <c r="B31" s="8" t="s">
        <v>26</v>
      </c>
      <c r="C31" s="8"/>
      <c r="D31" s="8"/>
      <c r="E31" s="8"/>
      <c r="F31" s="8"/>
    </row>
    <row r="32" spans="1:7" ht="13.9" customHeight="1">
      <c r="A32" s="5" t="s">
        <v>27</v>
      </c>
      <c r="B32" s="5"/>
      <c r="C32" s="5"/>
      <c r="D32" s="5"/>
      <c r="E32" s="5"/>
      <c r="F32" s="5"/>
      <c r="G32" s="35"/>
    </row>
    <row r="33" spans="1:7" ht="38.25">
      <c r="A33" s="30" t="s">
        <v>63</v>
      </c>
      <c r="B33" s="30" t="s">
        <v>64</v>
      </c>
      <c r="C33" s="30" t="s">
        <v>30</v>
      </c>
      <c r="D33" s="30" t="s">
        <v>65</v>
      </c>
      <c r="E33" s="30" t="s">
        <v>66</v>
      </c>
      <c r="F33" s="30" t="s">
        <v>67</v>
      </c>
      <c r="G33" s="30" t="s">
        <v>68</v>
      </c>
    </row>
    <row r="34" spans="1:7" ht="51">
      <c r="A34" s="231" t="s">
        <v>1862</v>
      </c>
      <c r="B34" s="346" t="s">
        <v>1863</v>
      </c>
      <c r="C34" s="346" t="s">
        <v>1864</v>
      </c>
      <c r="D34" s="231" t="s">
        <v>1842</v>
      </c>
      <c r="E34" s="36"/>
      <c r="F34" s="36"/>
      <c r="G34" s="36"/>
    </row>
    <row r="35" spans="1:7">
      <c r="A35" s="36" t="s">
        <v>70</v>
      </c>
      <c r="B35" s="36"/>
      <c r="C35" s="36"/>
      <c r="D35" s="36"/>
      <c r="E35" s="36"/>
      <c r="F35" s="36"/>
      <c r="G35" s="36"/>
    </row>
    <row r="36" spans="1:7">
      <c r="A36" s="36" t="s">
        <v>71</v>
      </c>
      <c r="B36" s="36"/>
      <c r="C36" s="36"/>
      <c r="D36" s="36"/>
      <c r="E36" s="36"/>
      <c r="F36" s="36"/>
      <c r="G36" s="36"/>
    </row>
    <row r="37" spans="1:7">
      <c r="A37" s="36"/>
      <c r="B37" s="36"/>
      <c r="C37" s="36"/>
      <c r="D37" s="36"/>
      <c r="E37" s="36"/>
      <c r="F37" s="36"/>
      <c r="G37" s="36"/>
    </row>
    <row r="38" spans="1:7">
      <c r="A38" s="31"/>
      <c r="B38" s="31"/>
      <c r="C38" s="31"/>
      <c r="D38" s="31"/>
      <c r="E38" s="31"/>
      <c r="F38" s="31"/>
      <c r="G38" s="31"/>
    </row>
    <row r="39" spans="1:7" ht="102">
      <c r="A39" s="30" t="s">
        <v>72</v>
      </c>
      <c r="B39" s="8" t="s">
        <v>26</v>
      </c>
      <c r="C39" s="8"/>
      <c r="D39" s="8"/>
      <c r="E39" s="8"/>
      <c r="F39" s="31"/>
      <c r="G39" s="31"/>
    </row>
    <row r="40" spans="1:7" ht="12.75" customHeight="1">
      <c r="A40" s="4" t="s">
        <v>27</v>
      </c>
      <c r="B40" s="4"/>
      <c r="C40" s="4"/>
      <c r="D40" s="4"/>
      <c r="E40" s="4"/>
      <c r="F40" s="31"/>
      <c r="G40" s="31"/>
    </row>
    <row r="41" spans="1:7" ht="25.5">
      <c r="A41" s="30" t="s">
        <v>73</v>
      </c>
      <c r="B41" s="30" t="s">
        <v>74</v>
      </c>
      <c r="C41" s="30" t="s">
        <v>30</v>
      </c>
      <c r="D41" s="30" t="s">
        <v>75</v>
      </c>
      <c r="E41" s="30" t="s">
        <v>76</v>
      </c>
      <c r="F41" s="31"/>
      <c r="G41" s="31"/>
    </row>
    <row r="42" spans="1:7">
      <c r="A42" s="36" t="s">
        <v>69</v>
      </c>
      <c r="B42" s="36"/>
      <c r="C42" s="36"/>
      <c r="D42" s="36"/>
      <c r="E42" s="36"/>
      <c r="F42" s="31"/>
      <c r="G42" s="31"/>
    </row>
    <row r="43" spans="1:7">
      <c r="A43" s="36" t="s">
        <v>70</v>
      </c>
      <c r="B43" s="36"/>
      <c r="C43" s="36"/>
      <c r="D43" s="36"/>
      <c r="E43" s="36"/>
      <c r="F43" s="31"/>
      <c r="G43" s="31"/>
    </row>
    <row r="44" spans="1:7">
      <c r="A44" s="36" t="s">
        <v>71</v>
      </c>
      <c r="B44" s="36"/>
      <c r="C44" s="36"/>
      <c r="D44" s="36"/>
      <c r="E44" s="36"/>
      <c r="F44" s="31"/>
      <c r="G44" s="31"/>
    </row>
    <row r="45" spans="1:7">
      <c r="A45" s="36"/>
      <c r="B45" s="36"/>
      <c r="C45" s="36"/>
      <c r="D45" s="36"/>
      <c r="E45" s="36"/>
      <c r="F45" s="31"/>
      <c r="G45" s="31"/>
    </row>
    <row r="46" spans="1:7">
      <c r="A46" s="255" t="s">
        <v>77</v>
      </c>
      <c r="B46" s="1281" t="s">
        <v>26</v>
      </c>
      <c r="C46" s="1281"/>
      <c r="D46" s="1281"/>
      <c r="E46" s="1281"/>
      <c r="F46" s="31"/>
      <c r="G46" s="31"/>
    </row>
    <row r="47" spans="1:7" ht="14.25">
      <c r="A47" s="30" t="s">
        <v>26</v>
      </c>
      <c r="B47" s="8"/>
      <c r="C47" s="8"/>
      <c r="D47" s="8"/>
      <c r="E47" s="8"/>
      <c r="F47" s="31"/>
      <c r="G47" s="31"/>
    </row>
    <row r="48" spans="1:7" ht="12.75" customHeight="1">
      <c r="A48" s="3" t="s">
        <v>27</v>
      </c>
      <c r="B48" s="3"/>
      <c r="C48" s="3"/>
      <c r="D48" s="3"/>
      <c r="E48" s="3"/>
      <c r="F48" s="31"/>
      <c r="G48" s="31"/>
    </row>
    <row r="49" spans="1:7" ht="38.25">
      <c r="A49" s="30" t="s">
        <v>78</v>
      </c>
      <c r="B49" s="30" t="s">
        <v>79</v>
      </c>
      <c r="C49" s="30" t="s">
        <v>80</v>
      </c>
      <c r="D49" s="30" t="s">
        <v>81</v>
      </c>
      <c r="E49" s="30" t="s">
        <v>82</v>
      </c>
      <c r="F49" s="31"/>
      <c r="G49" s="31"/>
    </row>
    <row r="50" spans="1:7">
      <c r="A50" s="36" t="s">
        <v>69</v>
      </c>
      <c r="B50" s="36"/>
      <c r="C50" s="36"/>
      <c r="D50" s="36"/>
      <c r="E50" s="36"/>
      <c r="F50" s="31"/>
      <c r="G50" s="31"/>
    </row>
    <row r="51" spans="1:7">
      <c r="A51" s="36" t="s">
        <v>70</v>
      </c>
      <c r="B51" s="36"/>
      <c r="C51" s="36"/>
      <c r="D51" s="36"/>
      <c r="E51" s="36"/>
      <c r="F51" s="31"/>
      <c r="G51" s="31"/>
    </row>
    <row r="52" spans="1:7">
      <c r="A52" s="36" t="s">
        <v>71</v>
      </c>
      <c r="B52" s="36"/>
      <c r="C52" s="36"/>
      <c r="D52" s="36"/>
      <c r="E52" s="36"/>
    </row>
    <row r="53" spans="1:7">
      <c r="A53" s="36"/>
      <c r="B53" s="36"/>
      <c r="C53" s="36"/>
      <c r="D53" s="36"/>
      <c r="E53" s="36"/>
    </row>
    <row r="55" spans="1:7" ht="92.45" customHeight="1">
      <c r="A55" s="30" t="s">
        <v>83</v>
      </c>
      <c r="B55" s="8" t="s">
        <v>26</v>
      </c>
      <c r="C55" s="8"/>
      <c r="D55" s="8"/>
      <c r="E55" s="31"/>
      <c r="F55" s="31"/>
    </row>
    <row r="56" spans="1:7" ht="23.85" customHeight="1">
      <c r="A56" s="3" t="s">
        <v>27</v>
      </c>
      <c r="B56" s="3"/>
      <c r="C56" s="3"/>
      <c r="D56" s="3"/>
      <c r="E56" s="31"/>
      <c r="F56" s="31"/>
    </row>
    <row r="57" spans="1:7" ht="25.5">
      <c r="A57" s="30" t="s">
        <v>84</v>
      </c>
      <c r="B57" s="30" t="s">
        <v>85</v>
      </c>
      <c r="C57" s="30" t="s">
        <v>86</v>
      </c>
      <c r="D57" s="30" t="s">
        <v>87</v>
      </c>
      <c r="E57" s="31"/>
      <c r="F57" s="31"/>
    </row>
    <row r="58" spans="1:7">
      <c r="A58" s="36" t="s">
        <v>69</v>
      </c>
      <c r="B58" s="36"/>
      <c r="C58" s="36"/>
      <c r="D58" s="36"/>
      <c r="E58" s="31"/>
      <c r="F58" s="31"/>
    </row>
    <row r="59" spans="1:7">
      <c r="A59" s="36" t="s">
        <v>70</v>
      </c>
      <c r="B59" s="36"/>
      <c r="C59" s="36"/>
      <c r="D59" s="36"/>
      <c r="E59" s="31"/>
      <c r="F59" s="31"/>
    </row>
    <row r="60" spans="1:7">
      <c r="A60" s="36" t="s">
        <v>71</v>
      </c>
      <c r="B60" s="36"/>
      <c r="C60" s="36"/>
      <c r="D60" s="36"/>
      <c r="E60" s="31"/>
      <c r="F60" s="31"/>
    </row>
    <row r="61" spans="1:7">
      <c r="A61" s="36"/>
      <c r="B61" s="36"/>
      <c r="C61" s="36"/>
      <c r="D61" s="36"/>
      <c r="E61" s="31"/>
      <c r="F61" s="31"/>
    </row>
    <row r="62" spans="1:7">
      <c r="A62" s="31"/>
      <c r="B62" s="31"/>
      <c r="C62" s="31"/>
      <c r="D62" s="31"/>
      <c r="E62" s="31"/>
      <c r="F62" s="31"/>
    </row>
    <row r="63" spans="1:7" ht="90.95" customHeight="1">
      <c r="A63" s="30" t="s">
        <v>88</v>
      </c>
      <c r="B63" s="8" t="s">
        <v>26</v>
      </c>
      <c r="C63" s="8"/>
      <c r="D63" s="8"/>
      <c r="E63" s="31"/>
      <c r="F63" s="31"/>
    </row>
    <row r="64" spans="1:7" ht="12.75" customHeight="1">
      <c r="A64" s="3" t="s">
        <v>27</v>
      </c>
      <c r="B64" s="3"/>
      <c r="C64" s="3"/>
      <c r="D64" s="3"/>
      <c r="E64" s="31"/>
      <c r="F64" s="31"/>
    </row>
    <row r="65" spans="1:6" ht="25.5">
      <c r="A65" s="30" t="s">
        <v>84</v>
      </c>
      <c r="B65" s="30" t="s">
        <v>85</v>
      </c>
      <c r="C65" s="30" t="s">
        <v>86</v>
      </c>
      <c r="D65" s="30" t="s">
        <v>87</v>
      </c>
      <c r="E65" s="31"/>
      <c r="F65" s="31"/>
    </row>
    <row r="66" spans="1:6">
      <c r="A66" s="36" t="s">
        <v>69</v>
      </c>
      <c r="B66" s="36"/>
      <c r="C66" s="36"/>
      <c r="D66" s="36"/>
      <c r="E66" s="31"/>
      <c r="F66" s="31"/>
    </row>
    <row r="67" spans="1:6">
      <c r="A67" s="36" t="s">
        <v>70</v>
      </c>
      <c r="B67" s="36"/>
      <c r="C67" s="36"/>
      <c r="D67" s="36"/>
      <c r="E67" s="31"/>
      <c r="F67" s="31"/>
    </row>
    <row r="68" spans="1:6">
      <c r="A68" s="36" t="s">
        <v>71</v>
      </c>
      <c r="B68" s="36"/>
      <c r="C68" s="36"/>
      <c r="D68" s="36"/>
      <c r="E68" s="31"/>
      <c r="F68" s="31"/>
    </row>
    <row r="69" spans="1:6">
      <c r="A69" s="36"/>
      <c r="B69" s="36"/>
      <c r="C69" s="36"/>
      <c r="D69" s="36"/>
      <c r="E69" s="31"/>
      <c r="F69" s="31"/>
    </row>
    <row r="70" spans="1:6">
      <c r="A70" s="31"/>
      <c r="B70" s="31"/>
      <c r="C70" s="31"/>
      <c r="D70" s="31"/>
      <c r="E70" s="31"/>
      <c r="F70" s="31"/>
    </row>
    <row r="71" spans="1:6" ht="70.900000000000006" customHeight="1">
      <c r="A71" s="30" t="s">
        <v>89</v>
      </c>
      <c r="B71" s="8"/>
      <c r="C71" s="8"/>
      <c r="D71" s="8"/>
      <c r="E71" s="31"/>
      <c r="F71" s="31"/>
    </row>
    <row r="72" spans="1:6" ht="12.75" customHeight="1">
      <c r="A72" s="2" t="s">
        <v>27</v>
      </c>
      <c r="B72" s="2"/>
      <c r="C72" s="2"/>
      <c r="D72" s="2"/>
      <c r="E72" s="31"/>
      <c r="F72" s="31"/>
    </row>
    <row r="73" spans="1:6" ht="25.5">
      <c r="A73" s="30" t="s">
        <v>84</v>
      </c>
      <c r="B73" s="30" t="s">
        <v>85</v>
      </c>
      <c r="C73" s="30" t="s">
        <v>86</v>
      </c>
      <c r="D73" s="30" t="s">
        <v>87</v>
      </c>
      <c r="E73" s="31"/>
      <c r="F73" s="31"/>
    </row>
    <row r="74" spans="1:6">
      <c r="A74" s="36" t="s">
        <v>69</v>
      </c>
      <c r="B74" s="36"/>
      <c r="C74" s="36"/>
      <c r="D74" s="36"/>
      <c r="E74" s="31"/>
      <c r="F74" s="31"/>
    </row>
    <row r="75" spans="1:6">
      <c r="A75" s="36" t="s">
        <v>70</v>
      </c>
      <c r="B75" s="36"/>
      <c r="C75" s="36"/>
      <c r="D75" s="36"/>
      <c r="E75" s="31"/>
      <c r="F75" s="31"/>
    </row>
    <row r="76" spans="1:6">
      <c r="A76" s="36" t="s">
        <v>71</v>
      </c>
      <c r="B76" s="36"/>
      <c r="C76" s="36"/>
      <c r="D76" s="36"/>
      <c r="E76" s="31"/>
      <c r="F76" s="31"/>
    </row>
    <row r="77" spans="1:6">
      <c r="A77" s="36"/>
      <c r="B77" s="36"/>
      <c r="C77" s="36"/>
      <c r="D77" s="36"/>
      <c r="E77" s="31"/>
      <c r="F77" s="31"/>
    </row>
    <row r="78" spans="1:6">
      <c r="A78" s="1"/>
      <c r="B78" s="1"/>
      <c r="C78" s="1"/>
      <c r="D78" s="1"/>
      <c r="E78" s="1"/>
      <c r="F78" s="1"/>
    </row>
    <row r="79" spans="1:6" ht="90.95" customHeight="1">
      <c r="A79" s="30" t="s">
        <v>90</v>
      </c>
      <c r="B79" s="8" t="s">
        <v>26</v>
      </c>
      <c r="C79" s="8"/>
      <c r="D79" s="8"/>
      <c r="E79" s="8"/>
      <c r="F79" s="8"/>
    </row>
    <row r="80" spans="1:6" ht="12.75" customHeight="1">
      <c r="A80" s="2" t="s">
        <v>27</v>
      </c>
      <c r="B80" s="2"/>
      <c r="C80" s="2"/>
      <c r="D80" s="2"/>
      <c r="E80" s="2"/>
      <c r="F80" s="2"/>
    </row>
    <row r="81" spans="1:6" ht="38.25">
      <c r="A81" s="30" t="s">
        <v>91</v>
      </c>
      <c r="B81" s="30" t="s">
        <v>92</v>
      </c>
      <c r="C81" s="30" t="s">
        <v>93</v>
      </c>
      <c r="D81" s="30" t="s">
        <v>94</v>
      </c>
      <c r="E81" s="30" t="s">
        <v>95</v>
      </c>
      <c r="F81" s="30" t="s">
        <v>76</v>
      </c>
    </row>
    <row r="82" spans="1:6">
      <c r="A82" s="36" t="s">
        <v>69</v>
      </c>
      <c r="B82" s="36"/>
      <c r="C82" s="36"/>
      <c r="D82" s="36"/>
      <c r="E82" s="36"/>
      <c r="F82" s="36"/>
    </row>
    <row r="83" spans="1:6">
      <c r="A83" s="36" t="s">
        <v>70</v>
      </c>
      <c r="B83" s="36"/>
      <c r="C83" s="36"/>
      <c r="D83" s="36"/>
      <c r="E83" s="36"/>
      <c r="F83" s="36"/>
    </row>
    <row r="84" spans="1:6">
      <c r="A84" s="36" t="s">
        <v>71</v>
      </c>
      <c r="B84" s="36"/>
      <c r="C84" s="36"/>
      <c r="D84" s="36"/>
      <c r="E84" s="36"/>
      <c r="F84" s="36"/>
    </row>
    <row r="85" spans="1:6">
      <c r="A85" s="36"/>
      <c r="B85" s="36"/>
      <c r="C85" s="36"/>
      <c r="D85" s="36"/>
      <c r="E85" s="36"/>
      <c r="F85" s="36"/>
    </row>
    <row r="86" spans="1:6">
      <c r="A86" s="31"/>
      <c r="B86" s="31"/>
      <c r="C86" s="31"/>
      <c r="D86" s="31"/>
      <c r="E86" s="31"/>
      <c r="F86" s="31"/>
    </row>
    <row r="87" spans="1:6" ht="73.900000000000006" customHeight="1">
      <c r="A87" s="30" t="s">
        <v>96</v>
      </c>
      <c r="B87" s="8" t="s">
        <v>26</v>
      </c>
      <c r="C87" s="8"/>
      <c r="D87" s="8"/>
      <c r="E87" s="31"/>
      <c r="F87" s="31"/>
    </row>
    <row r="88" spans="1:6" ht="23.85" customHeight="1">
      <c r="A88" s="2" t="s">
        <v>27</v>
      </c>
      <c r="B88" s="2"/>
      <c r="C88" s="2"/>
      <c r="D88" s="2"/>
      <c r="E88" s="31"/>
      <c r="F88" s="31"/>
    </row>
    <row r="89" spans="1:6" ht="25.5">
      <c r="A89" s="30" t="s">
        <v>97</v>
      </c>
      <c r="B89" s="30" t="s">
        <v>98</v>
      </c>
      <c r="C89" s="30" t="s">
        <v>99</v>
      </c>
      <c r="D89" s="30" t="s">
        <v>76</v>
      </c>
      <c r="E89" s="31"/>
      <c r="F89" s="31"/>
    </row>
    <row r="90" spans="1:6">
      <c r="A90" s="36" t="s">
        <v>69</v>
      </c>
      <c r="B90" s="36"/>
      <c r="C90" s="36"/>
      <c r="D90" s="36"/>
      <c r="E90" s="31"/>
      <c r="F90" s="31"/>
    </row>
    <row r="91" spans="1:6">
      <c r="A91" s="36" t="s">
        <v>70</v>
      </c>
      <c r="B91" s="36"/>
      <c r="C91" s="36"/>
      <c r="D91" s="36"/>
      <c r="E91" s="31"/>
      <c r="F91" s="31"/>
    </row>
    <row r="92" spans="1:6">
      <c r="A92" s="36" t="s">
        <v>71</v>
      </c>
      <c r="B92" s="36"/>
      <c r="C92" s="36"/>
      <c r="D92" s="36"/>
      <c r="E92" s="31"/>
      <c r="F92" s="31"/>
    </row>
    <row r="93" spans="1:6">
      <c r="A93" s="36"/>
      <c r="B93" s="36"/>
      <c r="C93" s="36"/>
      <c r="D93" s="36"/>
      <c r="E93" s="31"/>
      <c r="F93" s="31"/>
    </row>
    <row r="94" spans="1:6">
      <c r="A94" s="31"/>
      <c r="B94" s="31"/>
      <c r="C94" s="31"/>
      <c r="D94" s="31"/>
      <c r="E94" s="31"/>
      <c r="F94" s="31"/>
    </row>
    <row r="95" spans="1:6" ht="73.150000000000006" customHeight="1">
      <c r="A95" s="30" t="s">
        <v>100</v>
      </c>
      <c r="B95" s="8" t="s">
        <v>101</v>
      </c>
      <c r="C95" s="8"/>
      <c r="D95" s="8"/>
      <c r="E95" s="31"/>
      <c r="F95" s="31"/>
    </row>
    <row r="96" spans="1:6">
      <c r="A96" s="31"/>
      <c r="B96" s="31"/>
      <c r="D96" s="31"/>
      <c r="E96" s="31"/>
      <c r="F96" s="31"/>
    </row>
    <row r="97" spans="1:11" ht="75.400000000000006" customHeight="1">
      <c r="A97" s="30" t="s">
        <v>102</v>
      </c>
      <c r="B97" s="8" t="s">
        <v>26</v>
      </c>
      <c r="C97" s="8"/>
      <c r="D97" s="8"/>
      <c r="E97" s="31"/>
      <c r="F97" s="31"/>
    </row>
    <row r="98" spans="1:11" ht="23.85" customHeight="1">
      <c r="A98" s="2" t="s">
        <v>27</v>
      </c>
      <c r="B98" s="2"/>
      <c r="C98" s="2"/>
      <c r="D98" s="2"/>
      <c r="E98" s="31"/>
      <c r="F98" s="31"/>
    </row>
    <row r="99" spans="1:11" ht="25.5">
      <c r="A99" s="30" t="s">
        <v>103</v>
      </c>
      <c r="B99" s="30" t="s">
        <v>104</v>
      </c>
      <c r="C99" s="30" t="s">
        <v>105</v>
      </c>
      <c r="D99" s="30" t="s">
        <v>106</v>
      </c>
      <c r="E99" s="31"/>
      <c r="F99" s="31"/>
    </row>
    <row r="100" spans="1:11" ht="12.75" customHeight="1">
      <c r="A100" s="36" t="s">
        <v>69</v>
      </c>
      <c r="B100" s="36"/>
      <c r="C100" s="36"/>
      <c r="D100" s="36"/>
    </row>
    <row r="101" spans="1:11" ht="12.75" customHeight="1">
      <c r="A101" s="36" t="s">
        <v>70</v>
      </c>
      <c r="B101" s="36"/>
      <c r="C101" s="36"/>
      <c r="D101" s="36"/>
    </row>
    <row r="102" spans="1:11" ht="12.75" customHeight="1">
      <c r="A102" s="36"/>
      <c r="B102" s="36"/>
      <c r="C102" s="36"/>
      <c r="D102" s="36"/>
    </row>
    <row r="103" spans="1:11" ht="12.75" customHeight="1">
      <c r="A103" s="36"/>
      <c r="B103" s="36"/>
      <c r="C103" s="36"/>
      <c r="D103" s="36"/>
    </row>
    <row r="106" spans="1:11" ht="76.150000000000006" customHeight="1">
      <c r="A106" s="40" t="s">
        <v>107</v>
      </c>
      <c r="B106" s="1242" t="s">
        <v>108</v>
      </c>
      <c r="C106" s="1242"/>
      <c r="D106" s="1242"/>
    </row>
    <row r="107" spans="1:11" s="17" customFormat="1" ht="28.35" customHeight="1">
      <c r="A107" s="2" t="s">
        <v>27</v>
      </c>
      <c r="B107" s="2"/>
      <c r="C107" s="2"/>
      <c r="D107" s="2"/>
      <c r="E107" s="29"/>
      <c r="F107" s="29"/>
      <c r="G107" s="29"/>
      <c r="H107" s="29"/>
      <c r="I107" s="29"/>
      <c r="J107" s="29"/>
      <c r="K107"/>
    </row>
    <row r="108" spans="1:11" ht="99.2" customHeight="1">
      <c r="A108" s="40" t="s">
        <v>109</v>
      </c>
      <c r="B108" s="1243" t="s">
        <v>110</v>
      </c>
      <c r="C108" s="1243"/>
      <c r="D108" s="40" t="s">
        <v>111</v>
      </c>
    </row>
    <row r="109" spans="1:11" s="17" customFormat="1" ht="87.75" customHeight="1">
      <c r="A109" s="347" t="s">
        <v>1865</v>
      </c>
      <c r="B109" s="1282" t="s">
        <v>1866</v>
      </c>
      <c r="C109" s="1282"/>
      <c r="D109" s="347" t="s">
        <v>1867</v>
      </c>
      <c r="E109" s="29"/>
      <c r="F109" s="29"/>
      <c r="G109" s="29"/>
      <c r="H109" s="29"/>
      <c r="I109" s="29"/>
      <c r="J109" s="29"/>
      <c r="K109"/>
    </row>
    <row r="110" spans="1:11" ht="40.35" customHeight="1">
      <c r="A110" s="347" t="s">
        <v>1868</v>
      </c>
      <c r="B110" s="1282" t="s">
        <v>1869</v>
      </c>
      <c r="C110" s="1282"/>
      <c r="D110" s="347" t="s">
        <v>1870</v>
      </c>
    </row>
    <row r="112" spans="1:11" ht="76.900000000000006" customHeight="1">
      <c r="A112" s="40" t="s">
        <v>115</v>
      </c>
      <c r="B112" s="1242" t="s">
        <v>108</v>
      </c>
      <c r="C112" s="1242"/>
      <c r="D112" s="1242"/>
    </row>
    <row r="113" spans="1:6" ht="12.75" customHeight="1">
      <c r="A113" s="2" t="s">
        <v>27</v>
      </c>
      <c r="B113" s="2"/>
      <c r="C113" s="2"/>
      <c r="D113" s="2"/>
    </row>
    <row r="114" spans="1:6" ht="12.75" customHeight="1">
      <c r="A114" s="1243" t="s">
        <v>116</v>
      </c>
      <c r="B114" s="1243"/>
      <c r="C114" s="1243"/>
    </row>
    <row r="115" spans="1:6" ht="46.9" customHeight="1">
      <c r="A115" s="1283" t="s">
        <v>1871</v>
      </c>
      <c r="B115" s="1283"/>
      <c r="C115" s="1283"/>
    </row>
    <row r="116" spans="1:6" ht="85.5" customHeight="1">
      <c r="A116" s="43" t="s">
        <v>118</v>
      </c>
      <c r="B116" s="1242" t="s">
        <v>108</v>
      </c>
      <c r="C116" s="1242"/>
      <c r="D116" s="1242"/>
    </row>
    <row r="118" spans="1:6" ht="66.75" customHeight="1">
      <c r="A118" s="40" t="s">
        <v>119</v>
      </c>
      <c r="B118" s="1242" t="s">
        <v>108</v>
      </c>
      <c r="C118" s="1242"/>
      <c r="D118" s="1242"/>
      <c r="F118" s="44"/>
    </row>
    <row r="119" spans="1:6" ht="12.75" customHeight="1">
      <c r="A119" s="2" t="s">
        <v>27</v>
      </c>
      <c r="B119" s="2"/>
      <c r="C119" s="2"/>
      <c r="D119" s="2"/>
    </row>
    <row r="120" spans="1:6" ht="29.85" customHeight="1">
      <c r="A120" s="1243" t="s">
        <v>116</v>
      </c>
      <c r="B120" s="1243"/>
      <c r="C120" s="1243"/>
    </row>
    <row r="121" spans="1:6" ht="52.9" customHeight="1">
      <c r="A121" s="1245" t="s">
        <v>1872</v>
      </c>
      <c r="B121" s="1245"/>
      <c r="C121" s="1245"/>
    </row>
    <row r="122" spans="1:6" ht="120.4" customHeight="1">
      <c r="A122" s="40" t="s">
        <v>121</v>
      </c>
      <c r="B122" s="1242" t="s">
        <v>108</v>
      </c>
      <c r="C122" s="1242"/>
      <c r="D122" s="1242"/>
    </row>
    <row r="125" spans="1:6" ht="50.65" customHeight="1">
      <c r="A125" s="1243" t="s">
        <v>122</v>
      </c>
      <c r="B125" s="1243"/>
      <c r="C125" s="1243"/>
      <c r="D125" s="1243"/>
    </row>
    <row r="126" spans="1:6" ht="96.95" customHeight="1">
      <c r="A126" s="40" t="s">
        <v>123</v>
      </c>
      <c r="B126" s="40" t="s">
        <v>124</v>
      </c>
      <c r="C126" s="40" t="s">
        <v>125</v>
      </c>
      <c r="D126" s="40" t="s">
        <v>126</v>
      </c>
    </row>
    <row r="127" spans="1:6" ht="42.4" customHeight="1">
      <c r="A127" s="1283" t="s">
        <v>1873</v>
      </c>
      <c r="B127" s="1283"/>
      <c r="C127" s="1283"/>
      <c r="D127" s="349"/>
    </row>
    <row r="129" spans="1:7" ht="39.6" customHeight="1">
      <c r="A129" s="1243" t="s">
        <v>130</v>
      </c>
      <c r="B129" s="1243"/>
      <c r="C129" s="1243"/>
      <c r="D129" s="1243"/>
      <c r="E129" s="1243"/>
      <c r="F129" s="40" t="s">
        <v>131</v>
      </c>
      <c r="G129" s="40" t="s">
        <v>132</v>
      </c>
    </row>
    <row r="130" spans="1:7" ht="73.900000000000006" customHeight="1">
      <c r="A130" s="40" t="s">
        <v>133</v>
      </c>
      <c r="B130" s="40" t="s">
        <v>134</v>
      </c>
      <c r="C130" s="40" t="s">
        <v>135</v>
      </c>
      <c r="D130" s="40" t="s">
        <v>136</v>
      </c>
      <c r="E130" s="40" t="s">
        <v>137</v>
      </c>
      <c r="F130" s="46">
        <v>67</v>
      </c>
      <c r="G130" s="46">
        <f>SUM(D131:D197)</f>
        <v>12675</v>
      </c>
    </row>
    <row r="131" spans="1:7" ht="51">
      <c r="A131" s="60" t="s">
        <v>1874</v>
      </c>
      <c r="B131" s="60" t="s">
        <v>1875</v>
      </c>
      <c r="C131" s="60" t="s">
        <v>1876</v>
      </c>
      <c r="D131" s="60">
        <v>500</v>
      </c>
      <c r="E131" s="60" t="s">
        <v>1877</v>
      </c>
    </row>
    <row r="132" spans="1:7" ht="38.25">
      <c r="A132" s="60" t="s">
        <v>1878</v>
      </c>
      <c r="B132" s="60" t="s">
        <v>1879</v>
      </c>
      <c r="C132" s="60" t="s">
        <v>1880</v>
      </c>
      <c r="D132" s="60">
        <v>650</v>
      </c>
      <c r="E132" s="60" t="s">
        <v>1881</v>
      </c>
    </row>
    <row r="133" spans="1:7" ht="38.25">
      <c r="A133" s="60" t="s">
        <v>1882</v>
      </c>
      <c r="B133" s="60" t="s">
        <v>1875</v>
      </c>
      <c r="C133" s="60" t="s">
        <v>1883</v>
      </c>
      <c r="D133" s="60">
        <v>150</v>
      </c>
      <c r="E133" s="60" t="s">
        <v>1884</v>
      </c>
    </row>
    <row r="134" spans="1:7" ht="51">
      <c r="A134" s="60" t="s">
        <v>1885</v>
      </c>
      <c r="B134" s="60" t="s">
        <v>1886</v>
      </c>
      <c r="C134" s="60" t="s">
        <v>1887</v>
      </c>
      <c r="D134" s="60">
        <v>60</v>
      </c>
      <c r="E134" s="60" t="s">
        <v>1888</v>
      </c>
    </row>
    <row r="135" spans="1:7">
      <c r="A135" s="60" t="s">
        <v>1889</v>
      </c>
      <c r="B135" s="60" t="s">
        <v>1890</v>
      </c>
      <c r="C135" s="60" t="s">
        <v>1891</v>
      </c>
      <c r="D135" s="60">
        <v>300</v>
      </c>
      <c r="E135" s="60" t="s">
        <v>1892</v>
      </c>
    </row>
    <row r="136" spans="1:7" ht="38.25">
      <c r="A136" s="60" t="s">
        <v>1893</v>
      </c>
      <c r="B136" s="60" t="s">
        <v>1890</v>
      </c>
      <c r="C136" s="60" t="s">
        <v>1894</v>
      </c>
      <c r="D136" s="60">
        <v>500</v>
      </c>
      <c r="E136" s="60" t="s">
        <v>1895</v>
      </c>
    </row>
    <row r="137" spans="1:7" ht="76.5">
      <c r="A137" s="60" t="s">
        <v>1896</v>
      </c>
      <c r="B137" s="60" t="s">
        <v>1897</v>
      </c>
      <c r="C137" s="350" t="s">
        <v>1898</v>
      </c>
      <c r="D137" s="60">
        <v>120</v>
      </c>
      <c r="E137" s="60" t="s">
        <v>1899</v>
      </c>
    </row>
    <row r="138" spans="1:7" ht="51">
      <c r="A138" s="60" t="s">
        <v>1900</v>
      </c>
      <c r="B138" s="60" t="s">
        <v>1901</v>
      </c>
      <c r="C138" s="60" t="s">
        <v>1902</v>
      </c>
      <c r="D138" s="60">
        <v>100</v>
      </c>
      <c r="E138" s="60" t="s">
        <v>1888</v>
      </c>
    </row>
    <row r="139" spans="1:7" ht="57">
      <c r="A139" s="60" t="s">
        <v>1903</v>
      </c>
      <c r="B139" s="60" t="s">
        <v>1904</v>
      </c>
      <c r="C139" s="350" t="s">
        <v>1905</v>
      </c>
      <c r="D139" s="60">
        <v>200</v>
      </c>
      <c r="E139" s="60" t="s">
        <v>1888</v>
      </c>
    </row>
    <row r="140" spans="1:7" ht="51">
      <c r="A140" s="60" t="s">
        <v>1906</v>
      </c>
      <c r="B140" s="60" t="s">
        <v>1901</v>
      </c>
      <c r="C140" s="60" t="s">
        <v>1907</v>
      </c>
      <c r="D140" s="60">
        <v>100</v>
      </c>
      <c r="E140" s="60" t="s">
        <v>1908</v>
      </c>
    </row>
    <row r="141" spans="1:7" ht="51">
      <c r="A141" s="60" t="s">
        <v>1909</v>
      </c>
      <c r="B141" s="60" t="s">
        <v>1901</v>
      </c>
      <c r="C141" s="60" t="s">
        <v>1910</v>
      </c>
      <c r="D141" s="60">
        <v>150</v>
      </c>
      <c r="E141" s="60" t="s">
        <v>1908</v>
      </c>
    </row>
    <row r="142" spans="1:7" ht="32.85" customHeight="1">
      <c r="A142" s="60" t="s">
        <v>1911</v>
      </c>
      <c r="B142" s="60" t="s">
        <v>1912</v>
      </c>
      <c r="C142" s="60" t="s">
        <v>1913</v>
      </c>
      <c r="D142" s="60">
        <v>35</v>
      </c>
      <c r="E142" s="60" t="s">
        <v>1892</v>
      </c>
    </row>
    <row r="143" spans="1:7" ht="38.25">
      <c r="A143" s="60" t="s">
        <v>1914</v>
      </c>
      <c r="B143" s="60" t="s">
        <v>1912</v>
      </c>
      <c r="C143" s="60" t="s">
        <v>1915</v>
      </c>
      <c r="D143" s="60">
        <v>30</v>
      </c>
      <c r="E143" s="60" t="s">
        <v>1916</v>
      </c>
    </row>
    <row r="144" spans="1:7" ht="25.5">
      <c r="A144" s="60" t="s">
        <v>1917</v>
      </c>
      <c r="B144" s="60" t="s">
        <v>1918</v>
      </c>
      <c r="C144" s="60" t="s">
        <v>1919</v>
      </c>
      <c r="D144" s="60">
        <v>50</v>
      </c>
      <c r="E144" s="60" t="s">
        <v>1920</v>
      </c>
    </row>
    <row r="145" spans="1:5" ht="25.5">
      <c r="A145" s="351" t="s">
        <v>1921</v>
      </c>
      <c r="B145" s="60" t="s">
        <v>1912</v>
      </c>
      <c r="C145" s="60" t="s">
        <v>1922</v>
      </c>
      <c r="D145" s="60">
        <v>500</v>
      </c>
      <c r="E145" s="60" t="s">
        <v>1923</v>
      </c>
    </row>
    <row r="146" spans="1:5" ht="25.5">
      <c r="A146" s="351" t="s">
        <v>1924</v>
      </c>
      <c r="B146" s="60" t="s">
        <v>1912</v>
      </c>
      <c r="C146" s="60" t="s">
        <v>1925</v>
      </c>
      <c r="D146" s="60">
        <v>50</v>
      </c>
      <c r="E146" s="60" t="s">
        <v>1926</v>
      </c>
    </row>
    <row r="147" spans="1:5" ht="63.75">
      <c r="A147" s="351" t="s">
        <v>1927</v>
      </c>
      <c r="B147" s="60" t="s">
        <v>1912</v>
      </c>
      <c r="C147" s="60" t="s">
        <v>1928</v>
      </c>
      <c r="D147" s="60">
        <v>30</v>
      </c>
      <c r="E147" s="60" t="s">
        <v>1920</v>
      </c>
    </row>
    <row r="148" spans="1:5" ht="59.25" customHeight="1">
      <c r="A148" s="351" t="s">
        <v>1929</v>
      </c>
      <c r="B148" s="60" t="s">
        <v>1930</v>
      </c>
      <c r="C148" s="350" t="s">
        <v>1931</v>
      </c>
      <c r="D148" s="60">
        <v>300</v>
      </c>
      <c r="E148" s="60" t="s">
        <v>1932</v>
      </c>
    </row>
    <row r="149" spans="1:5" ht="89.25">
      <c r="A149" s="60" t="s">
        <v>1933</v>
      </c>
      <c r="B149" s="60" t="s">
        <v>1930</v>
      </c>
      <c r="C149" s="350" t="s">
        <v>1934</v>
      </c>
      <c r="D149" s="60">
        <v>300</v>
      </c>
      <c r="E149" s="60" t="s">
        <v>1935</v>
      </c>
    </row>
    <row r="150" spans="1:5" ht="38.25">
      <c r="A150" s="60" t="s">
        <v>1936</v>
      </c>
      <c r="B150" s="60" t="s">
        <v>1937</v>
      </c>
      <c r="C150" s="60" t="s">
        <v>1938</v>
      </c>
      <c r="D150" s="60">
        <v>300</v>
      </c>
      <c r="E150" s="60" t="s">
        <v>665</v>
      </c>
    </row>
    <row r="151" spans="1:5" ht="51">
      <c r="A151" s="60" t="s">
        <v>1939</v>
      </c>
      <c r="B151" s="60" t="s">
        <v>1930</v>
      </c>
      <c r="C151" s="60" t="s">
        <v>1940</v>
      </c>
      <c r="D151" s="60">
        <v>200</v>
      </c>
      <c r="E151" s="60" t="s">
        <v>1941</v>
      </c>
    </row>
    <row r="152" spans="1:5" ht="89.25">
      <c r="A152" s="60" t="s">
        <v>1942</v>
      </c>
      <c r="B152" s="60" t="s">
        <v>1943</v>
      </c>
      <c r="C152" s="60" t="s">
        <v>1944</v>
      </c>
      <c r="D152" s="60">
        <v>80</v>
      </c>
      <c r="E152" s="60" t="s">
        <v>1945</v>
      </c>
    </row>
    <row r="153" spans="1:5" ht="38.25">
      <c r="A153" s="60" t="s">
        <v>1946</v>
      </c>
      <c r="B153" s="60" t="s">
        <v>1947</v>
      </c>
      <c r="C153" s="60" t="s">
        <v>1948</v>
      </c>
      <c r="D153" s="60">
        <v>60</v>
      </c>
      <c r="E153" s="60" t="s">
        <v>1949</v>
      </c>
    </row>
    <row r="154" spans="1:5" ht="51">
      <c r="A154" s="60" t="s">
        <v>1950</v>
      </c>
      <c r="B154" s="60" t="s">
        <v>1943</v>
      </c>
      <c r="C154" s="60" t="s">
        <v>1951</v>
      </c>
      <c r="D154" s="60">
        <v>100</v>
      </c>
      <c r="E154" s="60" t="s">
        <v>1949</v>
      </c>
    </row>
    <row r="155" spans="1:5" ht="51">
      <c r="A155" s="60" t="s">
        <v>1952</v>
      </c>
      <c r="B155" s="60" t="s">
        <v>1953</v>
      </c>
      <c r="C155" s="60" t="s">
        <v>1954</v>
      </c>
      <c r="D155" s="60">
        <v>40</v>
      </c>
      <c r="E155" s="60" t="s">
        <v>1949</v>
      </c>
    </row>
    <row r="156" spans="1:5" ht="38.25">
      <c r="A156" s="60" t="s">
        <v>1955</v>
      </c>
      <c r="B156" s="60" t="s">
        <v>1956</v>
      </c>
      <c r="C156" s="60" t="s">
        <v>1957</v>
      </c>
      <c r="D156" s="60">
        <v>30</v>
      </c>
      <c r="E156" s="60" t="s">
        <v>1949</v>
      </c>
    </row>
    <row r="157" spans="1:5" ht="63.75">
      <c r="A157" s="60" t="s">
        <v>1958</v>
      </c>
      <c r="B157" s="60" t="s">
        <v>1912</v>
      </c>
      <c r="C157" s="60" t="s">
        <v>1959</v>
      </c>
      <c r="D157" s="60">
        <v>60</v>
      </c>
      <c r="E157" s="60" t="s">
        <v>1935</v>
      </c>
    </row>
    <row r="158" spans="1:5" ht="63.75">
      <c r="A158" s="60" t="s">
        <v>1960</v>
      </c>
      <c r="B158" s="60" t="s">
        <v>1961</v>
      </c>
      <c r="C158" s="60" t="s">
        <v>1962</v>
      </c>
      <c r="D158" s="60">
        <v>100</v>
      </c>
      <c r="E158" s="60" t="s">
        <v>1963</v>
      </c>
    </row>
    <row r="159" spans="1:5" ht="89.25">
      <c r="A159" s="60" t="s">
        <v>1964</v>
      </c>
      <c r="B159" s="60" t="s">
        <v>1965</v>
      </c>
      <c r="C159" s="60" t="s">
        <v>1966</v>
      </c>
      <c r="D159" s="60">
        <v>100</v>
      </c>
      <c r="E159" s="60" t="s">
        <v>1967</v>
      </c>
    </row>
    <row r="160" spans="1:5" ht="51">
      <c r="A160" s="60" t="s">
        <v>1968</v>
      </c>
      <c r="B160" s="60" t="s">
        <v>1969</v>
      </c>
      <c r="C160" s="60" t="s">
        <v>1970</v>
      </c>
      <c r="D160" s="60">
        <v>80</v>
      </c>
      <c r="E160" s="60" t="s">
        <v>1945</v>
      </c>
    </row>
    <row r="161" spans="1:11" ht="51">
      <c r="A161" s="60" t="s">
        <v>1971</v>
      </c>
      <c r="B161" s="60" t="s">
        <v>1972</v>
      </c>
      <c r="C161" s="60" t="s">
        <v>1973</v>
      </c>
      <c r="D161" s="60">
        <v>450</v>
      </c>
      <c r="E161" s="60" t="s">
        <v>1888</v>
      </c>
    </row>
    <row r="162" spans="1:11" ht="63.75">
      <c r="A162" s="60" t="s">
        <v>1974</v>
      </c>
      <c r="B162" s="60" t="s">
        <v>1961</v>
      </c>
      <c r="C162" s="60" t="s">
        <v>1975</v>
      </c>
      <c r="D162" s="60">
        <v>300</v>
      </c>
      <c r="E162" s="60" t="s">
        <v>1949</v>
      </c>
    </row>
    <row r="163" spans="1:11" ht="25.5">
      <c r="A163" s="60" t="s">
        <v>1976</v>
      </c>
      <c r="B163" s="60" t="s">
        <v>1972</v>
      </c>
      <c r="C163" s="60" t="s">
        <v>1977</v>
      </c>
      <c r="D163" s="60">
        <v>100</v>
      </c>
      <c r="E163" s="60" t="s">
        <v>1923</v>
      </c>
    </row>
    <row r="164" spans="1:11" ht="25.5">
      <c r="A164" s="60" t="s">
        <v>1978</v>
      </c>
      <c r="B164" s="60" t="s">
        <v>1972</v>
      </c>
      <c r="C164" s="60" t="s">
        <v>1979</v>
      </c>
      <c r="D164" s="60">
        <v>200</v>
      </c>
      <c r="E164" s="60" t="s">
        <v>1980</v>
      </c>
    </row>
    <row r="165" spans="1:11" ht="51">
      <c r="A165" s="60" t="s">
        <v>1981</v>
      </c>
      <c r="B165" s="60" t="s">
        <v>1901</v>
      </c>
      <c r="C165" s="60" t="s">
        <v>1982</v>
      </c>
      <c r="D165" s="60">
        <v>300</v>
      </c>
      <c r="E165" s="60" t="s">
        <v>1983</v>
      </c>
    </row>
    <row r="166" spans="1:11" ht="38.25">
      <c r="A166" s="60" t="s">
        <v>1984</v>
      </c>
      <c r="B166" s="60" t="s">
        <v>1901</v>
      </c>
      <c r="C166" s="60" t="s">
        <v>1985</v>
      </c>
      <c r="D166" s="60">
        <v>200</v>
      </c>
      <c r="E166" s="60" t="s">
        <v>1986</v>
      </c>
    </row>
    <row r="167" spans="1:11">
      <c r="A167" s="60" t="s">
        <v>1984</v>
      </c>
      <c r="B167" s="60" t="s">
        <v>1901</v>
      </c>
      <c r="C167" s="60" t="s">
        <v>1987</v>
      </c>
      <c r="D167" s="60">
        <v>100</v>
      </c>
      <c r="E167" s="60" t="s">
        <v>1988</v>
      </c>
    </row>
    <row r="168" spans="1:11">
      <c r="A168" s="60" t="s">
        <v>1984</v>
      </c>
      <c r="B168" s="60" t="s">
        <v>1901</v>
      </c>
      <c r="C168" s="60" t="s">
        <v>1989</v>
      </c>
      <c r="D168" s="60">
        <v>100</v>
      </c>
      <c r="E168" s="60" t="s">
        <v>1990</v>
      </c>
    </row>
    <row r="169" spans="1:11" ht="25.5">
      <c r="A169" s="60" t="s">
        <v>1984</v>
      </c>
      <c r="B169" s="60" t="s">
        <v>1901</v>
      </c>
      <c r="C169" s="60" t="s">
        <v>1989</v>
      </c>
      <c r="D169" s="60">
        <v>100</v>
      </c>
      <c r="E169" s="60" t="s">
        <v>1991</v>
      </c>
    </row>
    <row r="170" spans="1:11" ht="25.5">
      <c r="A170" s="60" t="s">
        <v>1992</v>
      </c>
      <c r="B170" s="60" t="s">
        <v>1901</v>
      </c>
      <c r="C170" s="60" t="s">
        <v>1993</v>
      </c>
      <c r="D170" s="60">
        <v>100</v>
      </c>
      <c r="E170" s="60" t="s">
        <v>1899</v>
      </c>
    </row>
    <row r="171" spans="1:11" ht="51">
      <c r="A171" s="60" t="s">
        <v>1994</v>
      </c>
      <c r="B171" s="60" t="s">
        <v>1995</v>
      </c>
      <c r="C171" s="350" t="s">
        <v>1996</v>
      </c>
      <c r="D171" s="60">
        <v>100</v>
      </c>
      <c r="E171" s="60" t="s">
        <v>1877</v>
      </c>
    </row>
    <row r="172" spans="1:11" ht="53.25" customHeight="1">
      <c r="A172" s="60" t="s">
        <v>1997</v>
      </c>
      <c r="B172" s="60" t="s">
        <v>1995</v>
      </c>
      <c r="C172" s="350" t="s">
        <v>1998</v>
      </c>
      <c r="D172" s="60">
        <v>50</v>
      </c>
      <c r="E172" s="60" t="s">
        <v>1999</v>
      </c>
    </row>
    <row r="173" spans="1:11" ht="63.75">
      <c r="A173" s="60" t="s">
        <v>2000</v>
      </c>
      <c r="B173" s="60" t="s">
        <v>2001</v>
      </c>
      <c r="C173" s="60" t="s">
        <v>2002</v>
      </c>
      <c r="D173" s="60">
        <v>250</v>
      </c>
      <c r="E173" s="60" t="s">
        <v>1967</v>
      </c>
    </row>
    <row r="174" spans="1:11" ht="51">
      <c r="A174" s="60" t="s">
        <v>2003</v>
      </c>
      <c r="B174" s="60" t="s">
        <v>2004</v>
      </c>
      <c r="C174" s="60" t="s">
        <v>2005</v>
      </c>
      <c r="D174" s="60">
        <v>50</v>
      </c>
      <c r="E174" s="60" t="s">
        <v>1941</v>
      </c>
    </row>
    <row r="175" spans="1:11" ht="110.25">
      <c r="A175" s="352" t="s">
        <v>2006</v>
      </c>
      <c r="B175" s="60" t="s">
        <v>2007</v>
      </c>
      <c r="C175" s="353" t="s">
        <v>2008</v>
      </c>
      <c r="D175" s="60">
        <v>50</v>
      </c>
      <c r="E175" s="60" t="s">
        <v>2009</v>
      </c>
      <c r="F175" s="128"/>
      <c r="G175" s="128"/>
      <c r="H175" s="128"/>
      <c r="I175" s="128"/>
      <c r="J175" s="128"/>
      <c r="K175" s="17"/>
    </row>
    <row r="176" spans="1:11" ht="28.5">
      <c r="A176" s="186" t="s">
        <v>2010</v>
      </c>
      <c r="B176" s="60"/>
      <c r="C176" s="354" t="s">
        <v>2011</v>
      </c>
      <c r="D176" s="60">
        <v>300</v>
      </c>
      <c r="E176" s="60" t="s">
        <v>2012</v>
      </c>
      <c r="F176" s="128"/>
      <c r="G176" s="128"/>
      <c r="H176" s="128"/>
      <c r="I176" s="128"/>
      <c r="J176" s="128"/>
    </row>
    <row r="177" spans="1:11" ht="57">
      <c r="A177" s="186" t="s">
        <v>2013</v>
      </c>
      <c r="B177" s="60" t="s">
        <v>2014</v>
      </c>
      <c r="C177" s="355" t="s">
        <v>2015</v>
      </c>
      <c r="D177" s="60">
        <v>100</v>
      </c>
      <c r="E177" s="60" t="s">
        <v>2012</v>
      </c>
      <c r="F177" s="128"/>
      <c r="G177" s="128"/>
      <c r="H177" s="128"/>
      <c r="I177" s="128"/>
      <c r="J177" s="128"/>
      <c r="K177" s="17"/>
    </row>
    <row r="178" spans="1:11" ht="63.75">
      <c r="A178" s="60" t="s">
        <v>2016</v>
      </c>
      <c r="B178" s="60" t="s">
        <v>2017</v>
      </c>
      <c r="C178" s="60" t="s">
        <v>2018</v>
      </c>
      <c r="D178" s="60">
        <v>50</v>
      </c>
      <c r="E178" s="60" t="s">
        <v>1888</v>
      </c>
    </row>
    <row r="179" spans="1:11" ht="63.75">
      <c r="A179" s="60" t="s">
        <v>2019</v>
      </c>
      <c r="B179" s="60" t="s">
        <v>2020</v>
      </c>
      <c r="C179" s="60" t="s">
        <v>2021</v>
      </c>
      <c r="D179" s="60">
        <v>50</v>
      </c>
      <c r="E179" s="60" t="s">
        <v>1888</v>
      </c>
    </row>
    <row r="180" spans="1:11" ht="140.25">
      <c r="A180" s="60" t="s">
        <v>2022</v>
      </c>
      <c r="B180" s="60" t="s">
        <v>2017</v>
      </c>
      <c r="C180" s="60" t="s">
        <v>2023</v>
      </c>
      <c r="D180" s="60">
        <v>50</v>
      </c>
      <c r="E180" s="60" t="s">
        <v>2024</v>
      </c>
    </row>
    <row r="181" spans="1:11" ht="38.25">
      <c r="A181" s="60" t="s">
        <v>2025</v>
      </c>
      <c r="B181" s="60" t="s">
        <v>1961</v>
      </c>
      <c r="C181" s="60" t="s">
        <v>2026</v>
      </c>
      <c r="D181" s="60">
        <v>10</v>
      </c>
      <c r="E181" s="60" t="s">
        <v>2027</v>
      </c>
    </row>
    <row r="182" spans="1:11" ht="25.5">
      <c r="A182" s="60" t="s">
        <v>2028</v>
      </c>
      <c r="B182" s="60" t="s">
        <v>1961</v>
      </c>
      <c r="C182" s="60" t="s">
        <v>2029</v>
      </c>
      <c r="D182" s="60">
        <v>30</v>
      </c>
      <c r="E182" s="60" t="s">
        <v>1991</v>
      </c>
    </row>
    <row r="183" spans="1:11" ht="63.75">
      <c r="A183" s="60" t="s">
        <v>2030</v>
      </c>
      <c r="B183" s="60" t="s">
        <v>2031</v>
      </c>
      <c r="C183" s="60" t="s">
        <v>2032</v>
      </c>
      <c r="D183" s="60">
        <v>80</v>
      </c>
      <c r="E183" s="60" t="s">
        <v>2033</v>
      </c>
    </row>
    <row r="184" spans="1:11" ht="51">
      <c r="A184" s="60" t="s">
        <v>2034</v>
      </c>
      <c r="B184" s="60" t="s">
        <v>2031</v>
      </c>
      <c r="C184" s="60" t="s">
        <v>2035</v>
      </c>
      <c r="D184" s="60">
        <v>30</v>
      </c>
      <c r="E184" s="60" t="s">
        <v>2036</v>
      </c>
    </row>
    <row r="185" spans="1:11" ht="51">
      <c r="A185" s="60" t="s">
        <v>2037</v>
      </c>
      <c r="B185" s="60" t="s">
        <v>2031</v>
      </c>
      <c r="C185" s="60" t="s">
        <v>2038</v>
      </c>
      <c r="D185" s="60">
        <v>100</v>
      </c>
      <c r="E185" s="60" t="s">
        <v>2039</v>
      </c>
    </row>
    <row r="186" spans="1:11" ht="51">
      <c r="A186" s="60" t="s">
        <v>2040</v>
      </c>
      <c r="B186" s="60" t="s">
        <v>2031</v>
      </c>
      <c r="C186" s="60" t="s">
        <v>2041</v>
      </c>
      <c r="D186" s="60">
        <v>100</v>
      </c>
      <c r="E186" s="60" t="s">
        <v>2042</v>
      </c>
    </row>
    <row r="187" spans="1:11" ht="51">
      <c r="A187" s="60" t="s">
        <v>2043</v>
      </c>
      <c r="B187" s="60" t="s">
        <v>2031</v>
      </c>
      <c r="C187" s="60" t="s">
        <v>2044</v>
      </c>
      <c r="D187" s="60">
        <v>50</v>
      </c>
      <c r="E187" s="60" t="s">
        <v>2045</v>
      </c>
    </row>
    <row r="188" spans="1:11" ht="25.5">
      <c r="A188" s="60" t="s">
        <v>2046</v>
      </c>
      <c r="B188" s="60" t="s">
        <v>2031</v>
      </c>
      <c r="C188" s="60" t="s">
        <v>2047</v>
      </c>
      <c r="D188" s="60">
        <v>50</v>
      </c>
      <c r="E188" s="60" t="s">
        <v>2048</v>
      </c>
    </row>
    <row r="189" spans="1:11" ht="38.25">
      <c r="A189" s="60" t="s">
        <v>2049</v>
      </c>
      <c r="B189" s="60" t="s">
        <v>2031</v>
      </c>
      <c r="C189" s="60" t="s">
        <v>2050</v>
      </c>
      <c r="D189" s="60">
        <v>50</v>
      </c>
      <c r="E189" s="60" t="s">
        <v>2051</v>
      </c>
    </row>
    <row r="190" spans="1:11" ht="51">
      <c r="A190" s="60" t="s">
        <v>2052</v>
      </c>
      <c r="B190" s="60" t="s">
        <v>2053</v>
      </c>
      <c r="C190" s="60" t="s">
        <v>2054</v>
      </c>
      <c r="D190" s="60">
        <v>40</v>
      </c>
      <c r="E190" s="60" t="s">
        <v>1877</v>
      </c>
    </row>
    <row r="191" spans="1:11" ht="63.75">
      <c r="A191" s="60" t="s">
        <v>2055</v>
      </c>
      <c r="B191" s="60" t="s">
        <v>2053</v>
      </c>
      <c r="C191" s="60" t="s">
        <v>2056</v>
      </c>
      <c r="D191" s="60">
        <v>50</v>
      </c>
      <c r="E191" s="60" t="s">
        <v>2057</v>
      </c>
    </row>
    <row r="192" spans="1:11" ht="89.25">
      <c r="A192" s="60" t="s">
        <v>2058</v>
      </c>
      <c r="B192" s="60" t="s">
        <v>2053</v>
      </c>
      <c r="C192" s="60" t="s">
        <v>2059</v>
      </c>
      <c r="D192" s="60">
        <v>80</v>
      </c>
      <c r="E192" s="60" t="s">
        <v>2060</v>
      </c>
    </row>
    <row r="193" spans="1:9" ht="63.75">
      <c r="A193" s="60" t="s">
        <v>2061</v>
      </c>
      <c r="B193" s="60" t="s">
        <v>2062</v>
      </c>
      <c r="C193" s="60" t="s">
        <v>2063</v>
      </c>
      <c r="D193" s="60">
        <v>30</v>
      </c>
      <c r="E193" s="60" t="s">
        <v>2042</v>
      </c>
    </row>
    <row r="194" spans="1:9" ht="63.75">
      <c r="A194" s="356" t="s">
        <v>2064</v>
      </c>
      <c r="B194" s="357" t="s">
        <v>2065</v>
      </c>
      <c r="C194" s="358" t="s">
        <v>2066</v>
      </c>
      <c r="D194" s="359">
        <v>50</v>
      </c>
      <c r="E194" s="136" t="s">
        <v>2012</v>
      </c>
    </row>
    <row r="195" spans="1:9" ht="99.75">
      <c r="A195" s="186" t="s">
        <v>2067</v>
      </c>
      <c r="B195" s="359" t="s">
        <v>2068</v>
      </c>
      <c r="C195" s="358" t="s">
        <v>2069</v>
      </c>
      <c r="D195" s="359">
        <v>100</v>
      </c>
      <c r="E195" s="136" t="s">
        <v>2012</v>
      </c>
    </row>
    <row r="196" spans="1:9" ht="14.25">
      <c r="A196" s="360" t="s">
        <v>2070</v>
      </c>
      <c r="B196" s="359" t="s">
        <v>2068</v>
      </c>
      <c r="C196" s="358" t="s">
        <v>2071</v>
      </c>
      <c r="D196" s="359">
        <v>3350</v>
      </c>
      <c r="E196" s="136" t="s">
        <v>2012</v>
      </c>
    </row>
    <row r="197" spans="1:9" ht="85.5">
      <c r="A197" s="186" t="s">
        <v>2072</v>
      </c>
      <c r="B197" s="359" t="s">
        <v>2068</v>
      </c>
      <c r="C197" s="358" t="s">
        <v>2073</v>
      </c>
      <c r="D197" s="359">
        <v>200</v>
      </c>
      <c r="E197" s="136" t="s">
        <v>2012</v>
      </c>
    </row>
    <row r="198" spans="1:9" ht="12.6" customHeight="1">
      <c r="A198" s="361"/>
    </row>
    <row r="199" spans="1:9" ht="12.6" customHeight="1"/>
    <row r="200" spans="1:9" ht="12.6" customHeight="1"/>
    <row r="201" spans="1:9" ht="12.6" customHeight="1"/>
    <row r="205" spans="1:9" ht="66" customHeight="1">
      <c r="A205" s="1243" t="s">
        <v>180</v>
      </c>
      <c r="B205" s="1243"/>
      <c r="C205" s="1243"/>
      <c r="D205" s="1243"/>
      <c r="E205" s="1243"/>
      <c r="F205" s="1243"/>
      <c r="G205" s="40" t="s">
        <v>131</v>
      </c>
      <c r="H205" s="40" t="s">
        <v>132</v>
      </c>
      <c r="I205" s="40" t="s">
        <v>181</v>
      </c>
    </row>
    <row r="206" spans="1:9" ht="111.2" customHeight="1">
      <c r="A206" s="40" t="s">
        <v>133</v>
      </c>
      <c r="B206" s="40" t="s">
        <v>134</v>
      </c>
      <c r="C206" s="40" t="s">
        <v>135</v>
      </c>
      <c r="D206" s="40" t="s">
        <v>136</v>
      </c>
      <c r="E206" s="40" t="s">
        <v>137</v>
      </c>
      <c r="F206" s="40" t="s">
        <v>182</v>
      </c>
      <c r="G206" s="46">
        <v>11</v>
      </c>
      <c r="H206" s="46">
        <f>SUM(D207:D218)</f>
        <v>2920</v>
      </c>
      <c r="I206" s="216">
        <f>6/12*100</f>
        <v>50</v>
      </c>
    </row>
    <row r="207" spans="1:9" ht="51.95" customHeight="1">
      <c r="A207" s="362" t="s">
        <v>2074</v>
      </c>
      <c r="B207" s="363" t="s">
        <v>2075</v>
      </c>
      <c r="C207" s="363" t="s">
        <v>2076</v>
      </c>
      <c r="D207" s="364">
        <v>50</v>
      </c>
      <c r="E207" s="363" t="s">
        <v>2077</v>
      </c>
      <c r="F207" s="264" t="s">
        <v>26</v>
      </c>
    </row>
    <row r="208" spans="1:9" ht="51.95" customHeight="1">
      <c r="A208" s="362" t="s">
        <v>2078</v>
      </c>
      <c r="B208" s="363" t="s">
        <v>2079</v>
      </c>
      <c r="C208" s="363" t="s">
        <v>2080</v>
      </c>
      <c r="D208" s="364">
        <v>130</v>
      </c>
      <c r="E208" s="363" t="s">
        <v>2060</v>
      </c>
      <c r="F208" s="264" t="s">
        <v>26</v>
      </c>
    </row>
    <row r="209" spans="1:7" ht="67.150000000000006" customHeight="1">
      <c r="A209" s="362" t="s">
        <v>2081</v>
      </c>
      <c r="B209" s="363" t="s">
        <v>2079</v>
      </c>
      <c r="C209" s="363" t="s">
        <v>2082</v>
      </c>
      <c r="D209" s="364">
        <v>100</v>
      </c>
      <c r="E209" s="363" t="s">
        <v>2083</v>
      </c>
      <c r="F209" s="264" t="s">
        <v>26</v>
      </c>
    </row>
    <row r="210" spans="1:7" ht="51.95" customHeight="1">
      <c r="A210" s="362" t="s">
        <v>2084</v>
      </c>
      <c r="B210" s="363" t="s">
        <v>1965</v>
      </c>
      <c r="C210" s="363" t="s">
        <v>2085</v>
      </c>
      <c r="D210" s="364">
        <v>100</v>
      </c>
      <c r="E210" s="363" t="s">
        <v>2086</v>
      </c>
      <c r="F210" s="264" t="s">
        <v>26</v>
      </c>
    </row>
    <row r="211" spans="1:7" ht="72" customHeight="1">
      <c r="A211" s="362" t="s">
        <v>2087</v>
      </c>
      <c r="B211" s="363" t="s">
        <v>1947</v>
      </c>
      <c r="C211" s="363" t="s">
        <v>2088</v>
      </c>
      <c r="D211" s="364">
        <v>100</v>
      </c>
      <c r="E211" s="363" t="s">
        <v>2089</v>
      </c>
      <c r="F211" s="264" t="s">
        <v>108</v>
      </c>
    </row>
    <row r="212" spans="1:7" ht="51.95" customHeight="1">
      <c r="A212" s="363" t="s">
        <v>2090</v>
      </c>
      <c r="B212" s="363" t="s">
        <v>2091</v>
      </c>
      <c r="C212" s="363" t="s">
        <v>2092</v>
      </c>
      <c r="D212" s="364">
        <v>200</v>
      </c>
      <c r="E212" s="363" t="s">
        <v>1920</v>
      </c>
      <c r="F212" s="264" t="s">
        <v>108</v>
      </c>
    </row>
    <row r="213" spans="1:7" ht="69" customHeight="1">
      <c r="A213" s="363" t="s">
        <v>2093</v>
      </c>
      <c r="B213" s="363" t="s">
        <v>2091</v>
      </c>
      <c r="C213" s="363" t="s">
        <v>2094</v>
      </c>
      <c r="D213" s="364">
        <v>80</v>
      </c>
      <c r="E213" s="363" t="s">
        <v>2089</v>
      </c>
      <c r="F213" s="264" t="s">
        <v>108</v>
      </c>
    </row>
    <row r="214" spans="1:7" ht="69" customHeight="1">
      <c r="A214" s="362" t="s">
        <v>2095</v>
      </c>
      <c r="B214" s="363" t="s">
        <v>2096</v>
      </c>
      <c r="C214" s="363" t="s">
        <v>2097</v>
      </c>
      <c r="D214" s="364">
        <v>100</v>
      </c>
      <c r="E214" s="363" t="s">
        <v>1967</v>
      </c>
      <c r="F214" s="264" t="s">
        <v>108</v>
      </c>
    </row>
    <row r="215" spans="1:7" ht="51.95" customHeight="1">
      <c r="A215" s="362" t="s">
        <v>2098</v>
      </c>
      <c r="B215" s="363" t="s">
        <v>1995</v>
      </c>
      <c r="C215" s="363" t="s">
        <v>2099</v>
      </c>
      <c r="D215" s="364">
        <v>250</v>
      </c>
      <c r="E215" s="363" t="s">
        <v>2077</v>
      </c>
      <c r="F215" s="264" t="s">
        <v>26</v>
      </c>
    </row>
    <row r="216" spans="1:7" ht="51.95" customHeight="1">
      <c r="A216" s="362" t="s">
        <v>2100</v>
      </c>
      <c r="B216" s="363" t="s">
        <v>2101</v>
      </c>
      <c r="C216" s="363" t="s">
        <v>2102</v>
      </c>
      <c r="D216" s="364">
        <v>150</v>
      </c>
      <c r="E216" s="363" t="s">
        <v>2103</v>
      </c>
      <c r="F216" s="264" t="s">
        <v>108</v>
      </c>
    </row>
    <row r="217" spans="1:7" ht="69" customHeight="1">
      <c r="A217" s="362" t="s">
        <v>2104</v>
      </c>
      <c r="B217" s="363" t="s">
        <v>2101</v>
      </c>
      <c r="C217" s="363" t="s">
        <v>2105</v>
      </c>
      <c r="D217" s="364">
        <v>200</v>
      </c>
      <c r="E217" s="363" t="s">
        <v>1920</v>
      </c>
      <c r="F217" s="264" t="s">
        <v>108</v>
      </c>
    </row>
    <row r="218" spans="1:7">
      <c r="D218" s="29">
        <f>SUM(D204:D217)</f>
        <v>1460</v>
      </c>
    </row>
    <row r="219" spans="1:7" ht="40.35" customHeight="1">
      <c r="A219" s="1243" t="s">
        <v>252</v>
      </c>
      <c r="B219" s="1243"/>
      <c r="C219" s="1243"/>
      <c r="D219" s="1243"/>
      <c r="E219" s="1243"/>
      <c r="F219" s="40" t="s">
        <v>131</v>
      </c>
      <c r="G219" s="40" t="s">
        <v>132</v>
      </c>
    </row>
    <row r="220" spans="1:7" ht="65.650000000000006" customHeight="1">
      <c r="A220" s="40" t="s">
        <v>133</v>
      </c>
      <c r="B220" s="40" t="s">
        <v>134</v>
      </c>
      <c r="C220" s="40" t="s">
        <v>135</v>
      </c>
      <c r="D220" s="40" t="s">
        <v>136</v>
      </c>
      <c r="E220" s="40" t="s">
        <v>137</v>
      </c>
      <c r="F220" s="72">
        <v>6</v>
      </c>
      <c r="G220" s="72">
        <f>SUM(D221:D226)</f>
        <v>760</v>
      </c>
    </row>
    <row r="221" spans="1:7" ht="153">
      <c r="A221" s="362" t="s">
        <v>2106</v>
      </c>
      <c r="B221" s="363" t="s">
        <v>1890</v>
      </c>
      <c r="C221" s="363" t="s">
        <v>2107</v>
      </c>
      <c r="D221" s="364">
        <v>200</v>
      </c>
      <c r="E221" s="363" t="s">
        <v>1888</v>
      </c>
    </row>
    <row r="222" spans="1:7" ht="89.25">
      <c r="A222" s="362" t="s">
        <v>2108</v>
      </c>
      <c r="B222" s="363" t="s">
        <v>1897</v>
      </c>
      <c r="C222" s="363" t="s">
        <v>2109</v>
      </c>
      <c r="D222" s="364">
        <v>100</v>
      </c>
      <c r="E222" s="363" t="s">
        <v>1888</v>
      </c>
    </row>
    <row r="223" spans="1:7" ht="62.25" customHeight="1">
      <c r="A223" s="362" t="s">
        <v>2110</v>
      </c>
      <c r="B223" s="363" t="s">
        <v>2111</v>
      </c>
      <c r="C223" s="363" t="s">
        <v>2112</v>
      </c>
      <c r="D223" s="364">
        <v>100</v>
      </c>
      <c r="E223" s="363" t="s">
        <v>2113</v>
      </c>
    </row>
    <row r="224" spans="1:7" ht="38.25">
      <c r="A224" s="362" t="s">
        <v>2114</v>
      </c>
      <c r="B224" s="363" t="s">
        <v>2115</v>
      </c>
      <c r="C224" s="363" t="s">
        <v>2116</v>
      </c>
      <c r="D224" s="364">
        <v>80</v>
      </c>
      <c r="E224" s="363" t="s">
        <v>2117</v>
      </c>
    </row>
    <row r="225" spans="1:10" ht="28.5" customHeight="1">
      <c r="A225" s="362" t="s">
        <v>2118</v>
      </c>
      <c r="B225" s="363" t="s">
        <v>2119</v>
      </c>
      <c r="C225" s="363" t="s">
        <v>2120</v>
      </c>
      <c r="D225" s="364">
        <v>130</v>
      </c>
      <c r="E225" s="363" t="s">
        <v>2033</v>
      </c>
    </row>
    <row r="226" spans="1:10" ht="204">
      <c r="A226" s="362" t="s">
        <v>2121</v>
      </c>
      <c r="B226" s="363" t="s">
        <v>2122</v>
      </c>
      <c r="C226" s="363" t="s">
        <v>2123</v>
      </c>
      <c r="D226" s="364">
        <v>150</v>
      </c>
      <c r="E226" s="363" t="s">
        <v>2113</v>
      </c>
    </row>
    <row r="227" spans="1:10" ht="54.4" customHeight="1">
      <c r="A227" s="1243" t="s">
        <v>281</v>
      </c>
      <c r="B227" s="1243"/>
      <c r="C227" s="1243"/>
      <c r="D227" s="1243"/>
      <c r="E227" s="1243"/>
      <c r="F227" s="1243"/>
      <c r="G227" s="40" t="s">
        <v>131</v>
      </c>
      <c r="H227" s="40" t="s">
        <v>132</v>
      </c>
      <c r="J227" s="80" t="s">
        <v>282</v>
      </c>
    </row>
    <row r="228" spans="1:10" ht="76.900000000000006" customHeight="1">
      <c r="A228" s="40" t="s">
        <v>133</v>
      </c>
      <c r="B228" s="40" t="s">
        <v>134</v>
      </c>
      <c r="C228" s="40" t="s">
        <v>135</v>
      </c>
      <c r="D228" s="40" t="s">
        <v>136</v>
      </c>
      <c r="E228" s="40" t="s">
        <v>137</v>
      </c>
      <c r="F228" s="40" t="s">
        <v>283</v>
      </c>
      <c r="G228" s="46">
        <v>62</v>
      </c>
      <c r="H228" s="365">
        <f>SUM(D229:D290)</f>
        <v>8670</v>
      </c>
      <c r="J228" s="81" t="s">
        <v>284</v>
      </c>
    </row>
    <row r="229" spans="1:10" ht="38.25">
      <c r="A229" s="362" t="s">
        <v>2124</v>
      </c>
      <c r="B229" s="364" t="s">
        <v>2125</v>
      </c>
      <c r="C229" s="362" t="s">
        <v>2126</v>
      </c>
      <c r="D229" s="364">
        <v>50</v>
      </c>
      <c r="E229" s="362" t="s">
        <v>2089</v>
      </c>
      <c r="F229" s="362" t="s">
        <v>190</v>
      </c>
    </row>
    <row r="230" spans="1:10" ht="71.25">
      <c r="A230" s="362" t="s">
        <v>2127</v>
      </c>
      <c r="B230" s="364" t="s">
        <v>1886</v>
      </c>
      <c r="C230" s="366" t="s">
        <v>2128</v>
      </c>
      <c r="D230" s="364">
        <v>200</v>
      </c>
      <c r="E230" s="362" t="s">
        <v>2129</v>
      </c>
      <c r="F230" s="362" t="s">
        <v>309</v>
      </c>
    </row>
    <row r="231" spans="1:10" ht="76.5">
      <c r="A231" s="362" t="s">
        <v>2130</v>
      </c>
      <c r="B231" s="364" t="s">
        <v>1879</v>
      </c>
      <c r="C231" s="366" t="s">
        <v>2131</v>
      </c>
      <c r="D231" s="364">
        <v>30</v>
      </c>
      <c r="E231" s="362" t="s">
        <v>1888</v>
      </c>
      <c r="F231" s="362" t="s">
        <v>309</v>
      </c>
    </row>
    <row r="232" spans="1:10" ht="38.25">
      <c r="A232" s="362" t="s">
        <v>2132</v>
      </c>
      <c r="B232" s="364" t="s">
        <v>1879</v>
      </c>
      <c r="C232" s="362" t="s">
        <v>2133</v>
      </c>
      <c r="D232" s="364">
        <v>80</v>
      </c>
      <c r="E232" s="362" t="s">
        <v>2134</v>
      </c>
      <c r="F232" s="362" t="s">
        <v>309</v>
      </c>
    </row>
    <row r="233" spans="1:10" ht="38.25">
      <c r="A233" s="362" t="s">
        <v>2135</v>
      </c>
      <c r="B233" s="364" t="s">
        <v>2136</v>
      </c>
      <c r="C233" s="366" t="s">
        <v>2137</v>
      </c>
      <c r="D233" s="364">
        <v>20</v>
      </c>
      <c r="E233" s="362" t="s">
        <v>2138</v>
      </c>
      <c r="F233" s="362" t="s">
        <v>309</v>
      </c>
    </row>
    <row r="234" spans="1:10" ht="51">
      <c r="A234" s="362" t="s">
        <v>2139</v>
      </c>
      <c r="B234" s="364" t="s">
        <v>2140</v>
      </c>
      <c r="C234" s="366" t="s">
        <v>2141</v>
      </c>
      <c r="D234" s="364">
        <v>15</v>
      </c>
      <c r="E234" s="362" t="s">
        <v>2138</v>
      </c>
      <c r="F234" s="362" t="s">
        <v>309</v>
      </c>
    </row>
    <row r="235" spans="1:10" ht="25.5">
      <c r="A235" s="362" t="s">
        <v>2142</v>
      </c>
      <c r="B235" s="364" t="s">
        <v>2143</v>
      </c>
      <c r="C235" s="363" t="s">
        <v>2144</v>
      </c>
      <c r="D235" s="364">
        <v>50</v>
      </c>
      <c r="E235" s="363" t="s">
        <v>2145</v>
      </c>
      <c r="F235" s="362" t="s">
        <v>309</v>
      </c>
    </row>
    <row r="236" spans="1:10" ht="38.25">
      <c r="A236" s="362" t="s">
        <v>2146</v>
      </c>
      <c r="B236" s="364" t="s">
        <v>1886</v>
      </c>
      <c r="C236" s="362" t="s">
        <v>2147</v>
      </c>
      <c r="D236" s="364">
        <v>100</v>
      </c>
      <c r="E236" s="362" t="s">
        <v>2148</v>
      </c>
      <c r="F236" s="362" t="s">
        <v>309</v>
      </c>
    </row>
    <row r="237" spans="1:10" ht="51">
      <c r="A237" s="367" t="s">
        <v>2149</v>
      </c>
      <c r="B237" s="367" t="s">
        <v>1890</v>
      </c>
      <c r="C237" s="367" t="s">
        <v>2150</v>
      </c>
      <c r="D237" s="367">
        <v>200</v>
      </c>
      <c r="E237" s="367" t="s">
        <v>2083</v>
      </c>
      <c r="F237" s="367" t="s">
        <v>309</v>
      </c>
    </row>
    <row r="238" spans="1:10" ht="84.2" customHeight="1">
      <c r="A238" s="367" t="s">
        <v>2151</v>
      </c>
      <c r="B238" s="367" t="s">
        <v>1897</v>
      </c>
      <c r="C238" s="367" t="s">
        <v>2152</v>
      </c>
      <c r="D238" s="367">
        <v>100</v>
      </c>
      <c r="E238" s="367" t="s">
        <v>2060</v>
      </c>
      <c r="F238" s="367" t="s">
        <v>309</v>
      </c>
    </row>
    <row r="239" spans="1:10" ht="51">
      <c r="A239" s="367" t="s">
        <v>2153</v>
      </c>
      <c r="B239" s="367" t="s">
        <v>2154</v>
      </c>
      <c r="C239" s="367" t="s">
        <v>2155</v>
      </c>
      <c r="D239" s="367">
        <v>100</v>
      </c>
      <c r="E239" s="367" t="s">
        <v>2156</v>
      </c>
      <c r="F239" s="367" t="s">
        <v>309</v>
      </c>
    </row>
    <row r="240" spans="1:10" ht="81.95" customHeight="1">
      <c r="A240" s="367" t="s">
        <v>2157</v>
      </c>
      <c r="B240" s="367" t="s">
        <v>2154</v>
      </c>
      <c r="C240" s="367" t="s">
        <v>2158</v>
      </c>
      <c r="D240" s="367">
        <v>20</v>
      </c>
      <c r="E240" s="367" t="s">
        <v>2159</v>
      </c>
      <c r="F240" s="367" t="s">
        <v>309</v>
      </c>
    </row>
    <row r="241" spans="1:11" ht="127.5">
      <c r="A241" s="367" t="s">
        <v>2160</v>
      </c>
      <c r="B241" s="367" t="s">
        <v>1904</v>
      </c>
      <c r="C241" s="367" t="s">
        <v>2161</v>
      </c>
      <c r="D241" s="367">
        <v>50</v>
      </c>
      <c r="E241" s="367" t="s">
        <v>1949</v>
      </c>
      <c r="F241" s="367" t="s">
        <v>309</v>
      </c>
    </row>
    <row r="242" spans="1:11" ht="41.1" customHeight="1">
      <c r="A242" s="367" t="s">
        <v>2162</v>
      </c>
      <c r="B242" s="367" t="s">
        <v>1912</v>
      </c>
      <c r="C242" s="367" t="s">
        <v>2163</v>
      </c>
      <c r="D242" s="367">
        <v>380</v>
      </c>
      <c r="E242" s="367" t="s">
        <v>2164</v>
      </c>
      <c r="F242" s="367" t="s">
        <v>309</v>
      </c>
    </row>
    <row r="243" spans="1:11" ht="63.75">
      <c r="A243" s="367" t="s">
        <v>2165</v>
      </c>
      <c r="B243" s="367" t="s">
        <v>1901</v>
      </c>
      <c r="C243" s="367" t="s">
        <v>1957</v>
      </c>
      <c r="D243" s="367">
        <v>200</v>
      </c>
      <c r="E243" s="367" t="s">
        <v>1892</v>
      </c>
      <c r="F243" s="367" t="s">
        <v>309</v>
      </c>
    </row>
    <row r="244" spans="1:11" ht="76.5">
      <c r="A244" s="364" t="s">
        <v>2166</v>
      </c>
      <c r="B244" s="364" t="s">
        <v>1901</v>
      </c>
      <c r="C244" s="364" t="s">
        <v>2167</v>
      </c>
      <c r="D244" s="364">
        <v>200</v>
      </c>
      <c r="E244" s="364" t="s">
        <v>1892</v>
      </c>
      <c r="F244" s="364" t="s">
        <v>309</v>
      </c>
    </row>
    <row r="245" spans="1:11" s="362" customFormat="1">
      <c r="A245" s="364" t="s">
        <v>2168</v>
      </c>
      <c r="B245" s="364" t="s">
        <v>1901</v>
      </c>
      <c r="C245" s="364" t="s">
        <v>2169</v>
      </c>
      <c r="D245" s="364">
        <v>150</v>
      </c>
      <c r="E245" s="364" t="s">
        <v>2170</v>
      </c>
      <c r="F245" s="364" t="s">
        <v>309</v>
      </c>
      <c r="G245" s="29"/>
      <c r="H245" s="29"/>
      <c r="I245" s="29"/>
      <c r="J245" s="29"/>
      <c r="K245"/>
    </row>
    <row r="246" spans="1:11" ht="63.75">
      <c r="A246" s="364" t="s">
        <v>2171</v>
      </c>
      <c r="B246" s="364" t="s">
        <v>1956</v>
      </c>
      <c r="C246" s="364" t="s">
        <v>2172</v>
      </c>
      <c r="D246" s="364">
        <v>100</v>
      </c>
      <c r="E246" s="364" t="s">
        <v>2173</v>
      </c>
      <c r="F246" s="364" t="s">
        <v>309</v>
      </c>
    </row>
    <row r="247" spans="1:11" ht="38.25">
      <c r="A247" s="364" t="s">
        <v>2174</v>
      </c>
      <c r="B247" s="364" t="s">
        <v>1956</v>
      </c>
      <c r="C247" s="364" t="s">
        <v>2175</v>
      </c>
      <c r="D247" s="364">
        <v>150</v>
      </c>
      <c r="E247" s="364" t="s">
        <v>2176</v>
      </c>
      <c r="F247" s="364" t="s">
        <v>309</v>
      </c>
    </row>
    <row r="248" spans="1:11" ht="63.75">
      <c r="A248" s="364" t="s">
        <v>2177</v>
      </c>
      <c r="B248" s="364" t="s">
        <v>1956</v>
      </c>
      <c r="C248" s="364" t="s">
        <v>2178</v>
      </c>
      <c r="D248" s="364">
        <v>50</v>
      </c>
      <c r="E248" s="364" t="s">
        <v>1892</v>
      </c>
      <c r="F248" s="364" t="s">
        <v>309</v>
      </c>
    </row>
    <row r="249" spans="1:11" ht="63.75">
      <c r="A249" s="364" t="s">
        <v>2179</v>
      </c>
      <c r="B249" s="364" t="s">
        <v>1956</v>
      </c>
      <c r="C249" s="368" t="s">
        <v>2180</v>
      </c>
      <c r="D249" s="364">
        <v>50</v>
      </c>
      <c r="E249" s="364" t="s">
        <v>2181</v>
      </c>
      <c r="F249" s="364" t="s">
        <v>309</v>
      </c>
    </row>
    <row r="250" spans="1:11" ht="63.75">
      <c r="A250" s="364" t="s">
        <v>2182</v>
      </c>
      <c r="B250" s="364" t="s">
        <v>2183</v>
      </c>
      <c r="C250" s="364" t="s">
        <v>2184</v>
      </c>
      <c r="D250" s="364">
        <v>30</v>
      </c>
      <c r="E250" s="364" t="s">
        <v>2185</v>
      </c>
      <c r="F250" s="364" t="s">
        <v>309</v>
      </c>
    </row>
    <row r="251" spans="1:11" ht="63.75">
      <c r="A251" s="364" t="s">
        <v>2186</v>
      </c>
      <c r="B251" s="364" t="s">
        <v>2187</v>
      </c>
      <c r="C251" s="364" t="s">
        <v>2188</v>
      </c>
      <c r="D251" s="364">
        <v>100</v>
      </c>
      <c r="E251" s="364" t="s">
        <v>1923</v>
      </c>
      <c r="F251" s="364" t="s">
        <v>309</v>
      </c>
    </row>
    <row r="252" spans="1:11" ht="76.5">
      <c r="A252" s="364" t="s">
        <v>2189</v>
      </c>
      <c r="B252" s="364" t="s">
        <v>1969</v>
      </c>
      <c r="C252" s="364" t="s">
        <v>2190</v>
      </c>
      <c r="D252" s="364">
        <v>400</v>
      </c>
      <c r="E252" s="364" t="s">
        <v>2156</v>
      </c>
      <c r="F252" s="364" t="s">
        <v>309</v>
      </c>
    </row>
    <row r="253" spans="1:11" ht="63.75">
      <c r="A253" s="364" t="s">
        <v>2191</v>
      </c>
      <c r="B253" s="364" t="s">
        <v>1901</v>
      </c>
      <c r="C253" s="364" t="s">
        <v>2192</v>
      </c>
      <c r="D253" s="364">
        <v>80</v>
      </c>
      <c r="E253" s="364" t="s">
        <v>2193</v>
      </c>
      <c r="F253" s="364" t="s">
        <v>309</v>
      </c>
    </row>
    <row r="254" spans="1:11" ht="51">
      <c r="A254" s="364" t="s">
        <v>2194</v>
      </c>
      <c r="B254" s="364" t="s">
        <v>1965</v>
      </c>
      <c r="C254" s="364" t="s">
        <v>2195</v>
      </c>
      <c r="D254" s="364">
        <v>125</v>
      </c>
      <c r="E254" s="364" t="s">
        <v>2051</v>
      </c>
      <c r="F254" s="364" t="s">
        <v>309</v>
      </c>
    </row>
    <row r="255" spans="1:11" ht="38.25">
      <c r="A255" s="362" t="s">
        <v>2196</v>
      </c>
      <c r="B255" s="364" t="s">
        <v>1901</v>
      </c>
      <c r="C255" s="362" t="s">
        <v>2197</v>
      </c>
      <c r="D255" s="364">
        <v>100</v>
      </c>
      <c r="E255" s="362" t="s">
        <v>1991</v>
      </c>
      <c r="F255" s="362" t="s">
        <v>309</v>
      </c>
    </row>
    <row r="256" spans="1:11" ht="42.75">
      <c r="A256" s="362" t="s">
        <v>2198</v>
      </c>
      <c r="B256" s="364" t="s">
        <v>1901</v>
      </c>
      <c r="C256" s="366" t="s">
        <v>2199</v>
      </c>
      <c r="D256" s="364">
        <v>3000</v>
      </c>
      <c r="E256" s="362" t="s">
        <v>2057</v>
      </c>
      <c r="F256" s="362" t="s">
        <v>309</v>
      </c>
    </row>
    <row r="257" spans="1:11" ht="51">
      <c r="A257" s="362" t="s">
        <v>2200</v>
      </c>
      <c r="B257" s="364" t="s">
        <v>1901</v>
      </c>
      <c r="C257" s="362" t="s">
        <v>2201</v>
      </c>
      <c r="D257" s="364">
        <v>300</v>
      </c>
      <c r="E257" s="362" t="s">
        <v>2193</v>
      </c>
      <c r="F257" s="362" t="s">
        <v>309</v>
      </c>
    </row>
    <row r="258" spans="1:11" ht="51">
      <c r="A258" s="362" t="s">
        <v>2202</v>
      </c>
      <c r="B258" s="364" t="s">
        <v>1961</v>
      </c>
      <c r="C258" s="362" t="s">
        <v>2203</v>
      </c>
      <c r="D258" s="364">
        <v>20</v>
      </c>
      <c r="E258" s="362" t="s">
        <v>2204</v>
      </c>
      <c r="F258" s="362" t="s">
        <v>309</v>
      </c>
    </row>
    <row r="259" spans="1:11" ht="76.5">
      <c r="A259" s="362" t="s">
        <v>2205</v>
      </c>
      <c r="B259" s="364" t="s">
        <v>1901</v>
      </c>
      <c r="C259" s="362" t="s">
        <v>2206</v>
      </c>
      <c r="D259" s="364">
        <v>100</v>
      </c>
      <c r="E259" s="362" t="s">
        <v>1949</v>
      </c>
      <c r="F259" s="362" t="s">
        <v>309</v>
      </c>
    </row>
    <row r="260" spans="1:11" ht="38.25">
      <c r="A260" s="362" t="s">
        <v>2207</v>
      </c>
      <c r="B260" s="364" t="s">
        <v>1901</v>
      </c>
      <c r="C260" s="362" t="s">
        <v>2208</v>
      </c>
      <c r="D260" s="364">
        <v>100</v>
      </c>
      <c r="E260" s="362" t="s">
        <v>2209</v>
      </c>
      <c r="F260" s="362" t="s">
        <v>294</v>
      </c>
    </row>
    <row r="261" spans="1:11" ht="51">
      <c r="A261" s="362" t="s">
        <v>2210</v>
      </c>
      <c r="B261" s="364" t="s">
        <v>2211</v>
      </c>
      <c r="C261" s="362" t="s">
        <v>2212</v>
      </c>
      <c r="D261" s="364">
        <v>100</v>
      </c>
      <c r="E261" s="362" t="s">
        <v>2213</v>
      </c>
      <c r="F261" s="362" t="s">
        <v>402</v>
      </c>
    </row>
    <row r="262" spans="1:11" ht="102">
      <c r="A262" s="362" t="s">
        <v>2214</v>
      </c>
      <c r="B262" s="364" t="s">
        <v>2091</v>
      </c>
      <c r="C262" s="362" t="s">
        <v>2215</v>
      </c>
      <c r="D262" s="364">
        <v>160</v>
      </c>
      <c r="E262" s="362" t="s">
        <v>2060</v>
      </c>
      <c r="F262" s="362" t="s">
        <v>402</v>
      </c>
    </row>
    <row r="263" spans="1:11" ht="76.5">
      <c r="A263" s="362" t="s">
        <v>2216</v>
      </c>
      <c r="B263" s="364" t="s">
        <v>2091</v>
      </c>
      <c r="C263" s="362" t="s">
        <v>2217</v>
      </c>
      <c r="D263" s="364">
        <v>20</v>
      </c>
      <c r="E263" s="362" t="s">
        <v>2218</v>
      </c>
      <c r="F263" s="362" t="s">
        <v>402</v>
      </c>
    </row>
    <row r="264" spans="1:11" ht="38.25">
      <c r="A264" s="362" t="s">
        <v>2219</v>
      </c>
      <c r="B264" s="364" t="s">
        <v>2091</v>
      </c>
      <c r="C264" s="362" t="s">
        <v>2220</v>
      </c>
      <c r="D264" s="364">
        <v>5</v>
      </c>
      <c r="E264" s="362" t="s">
        <v>1980</v>
      </c>
      <c r="F264" s="362" t="s">
        <v>402</v>
      </c>
    </row>
    <row r="265" spans="1:11" ht="51">
      <c r="A265" s="362" t="s">
        <v>2221</v>
      </c>
      <c r="B265" s="364" t="s">
        <v>1901</v>
      </c>
      <c r="C265" s="362" t="s">
        <v>2222</v>
      </c>
      <c r="D265" s="364">
        <v>5</v>
      </c>
      <c r="E265" s="362" t="s">
        <v>2223</v>
      </c>
      <c r="F265" s="362" t="s">
        <v>402</v>
      </c>
    </row>
    <row r="266" spans="1:11" ht="38.25">
      <c r="A266" s="362" t="s">
        <v>2224</v>
      </c>
      <c r="B266" s="364" t="s">
        <v>1901</v>
      </c>
      <c r="C266" s="362" t="s">
        <v>2225</v>
      </c>
      <c r="D266" s="364">
        <v>80</v>
      </c>
      <c r="E266" s="362" t="s">
        <v>2226</v>
      </c>
      <c r="F266" s="362" t="s">
        <v>402</v>
      </c>
    </row>
    <row r="267" spans="1:11" s="369" customFormat="1" ht="38.25">
      <c r="A267" s="362" t="s">
        <v>2227</v>
      </c>
      <c r="B267" s="364" t="s">
        <v>1901</v>
      </c>
      <c r="C267" s="362" t="s">
        <v>2228</v>
      </c>
      <c r="D267" s="364">
        <v>50</v>
      </c>
      <c r="E267" s="362" t="s">
        <v>2024</v>
      </c>
      <c r="F267" s="362" t="s">
        <v>309</v>
      </c>
      <c r="G267" s="29"/>
      <c r="H267" s="29"/>
      <c r="I267" s="29"/>
      <c r="J267" s="29"/>
      <c r="K267"/>
    </row>
    <row r="268" spans="1:11" s="370" customFormat="1" ht="38.25">
      <c r="A268" s="362" t="s">
        <v>2229</v>
      </c>
      <c r="B268" s="364" t="s">
        <v>1961</v>
      </c>
      <c r="C268" s="362" t="s">
        <v>2230</v>
      </c>
      <c r="D268" s="364">
        <v>100</v>
      </c>
      <c r="E268" s="362" t="s">
        <v>1899</v>
      </c>
      <c r="F268" s="362" t="s">
        <v>402</v>
      </c>
      <c r="G268" s="29"/>
      <c r="H268" s="29"/>
      <c r="I268" s="29"/>
      <c r="J268" s="29"/>
      <c r="K268"/>
    </row>
    <row r="269" spans="1:11" s="369" customFormat="1" ht="63.75">
      <c r="A269" s="362" t="s">
        <v>2231</v>
      </c>
      <c r="B269" s="364" t="s">
        <v>1961</v>
      </c>
      <c r="C269" s="362" t="s">
        <v>2232</v>
      </c>
      <c r="D269" s="364">
        <v>100</v>
      </c>
      <c r="E269" s="362" t="s">
        <v>2213</v>
      </c>
      <c r="F269" s="362" t="s">
        <v>309</v>
      </c>
      <c r="G269" s="29"/>
      <c r="H269" s="29"/>
      <c r="I269" s="29"/>
      <c r="J269" s="29"/>
      <c r="K269"/>
    </row>
    <row r="270" spans="1:11" s="369" customFormat="1" ht="51">
      <c r="A270" s="362" t="s">
        <v>2233</v>
      </c>
      <c r="B270" s="364" t="s">
        <v>1901</v>
      </c>
      <c r="C270" s="362" t="s">
        <v>2234</v>
      </c>
      <c r="D270" s="364">
        <v>50</v>
      </c>
      <c r="E270" s="362" t="s">
        <v>2051</v>
      </c>
      <c r="F270" s="362" t="s">
        <v>309</v>
      </c>
      <c r="G270" s="29"/>
      <c r="H270" s="29"/>
      <c r="I270" s="29"/>
      <c r="J270" s="29"/>
      <c r="K270"/>
    </row>
    <row r="271" spans="1:11" ht="76.5">
      <c r="A271" s="362" t="s">
        <v>2235</v>
      </c>
      <c r="B271" s="364" t="s">
        <v>1961</v>
      </c>
      <c r="C271" s="362" t="s">
        <v>2236</v>
      </c>
      <c r="D271" s="364">
        <v>50</v>
      </c>
      <c r="E271" s="362" t="s">
        <v>2024</v>
      </c>
      <c r="F271" s="362" t="s">
        <v>309</v>
      </c>
    </row>
    <row r="272" spans="1:11" ht="51">
      <c r="A272" s="362" t="s">
        <v>2237</v>
      </c>
      <c r="B272" s="364" t="s">
        <v>1961</v>
      </c>
      <c r="C272" s="362" t="s">
        <v>2238</v>
      </c>
      <c r="D272" s="364">
        <v>50</v>
      </c>
      <c r="E272" s="362" t="s">
        <v>1941</v>
      </c>
      <c r="F272" s="362" t="s">
        <v>309</v>
      </c>
    </row>
    <row r="273" spans="1:6" ht="38.25">
      <c r="A273" s="362" t="s">
        <v>2239</v>
      </c>
      <c r="B273" s="364" t="s">
        <v>1961</v>
      </c>
      <c r="C273" s="362" t="s">
        <v>2240</v>
      </c>
      <c r="D273" s="364">
        <v>20</v>
      </c>
      <c r="E273" s="362" t="s">
        <v>2241</v>
      </c>
      <c r="F273" s="362" t="s">
        <v>309</v>
      </c>
    </row>
    <row r="274" spans="1:6" ht="38.25">
      <c r="A274" s="362" t="s">
        <v>2242</v>
      </c>
      <c r="B274" s="364" t="s">
        <v>1961</v>
      </c>
      <c r="C274" s="362" t="s">
        <v>2243</v>
      </c>
      <c r="D274" s="364">
        <v>20</v>
      </c>
      <c r="E274" s="362" t="s">
        <v>2244</v>
      </c>
      <c r="F274" s="362" t="s">
        <v>309</v>
      </c>
    </row>
    <row r="275" spans="1:6" ht="51">
      <c r="A275" s="362" t="s">
        <v>2245</v>
      </c>
      <c r="B275" s="364" t="s">
        <v>1961</v>
      </c>
      <c r="C275" s="362" t="s">
        <v>2246</v>
      </c>
      <c r="D275" s="364">
        <v>50</v>
      </c>
      <c r="E275" s="362" t="s">
        <v>2042</v>
      </c>
      <c r="F275" s="362" t="s">
        <v>309</v>
      </c>
    </row>
    <row r="276" spans="1:6" ht="38.25">
      <c r="A276" s="362" t="s">
        <v>2247</v>
      </c>
      <c r="B276" s="364" t="s">
        <v>1961</v>
      </c>
      <c r="C276" s="362" t="s">
        <v>2248</v>
      </c>
      <c r="D276" s="364">
        <v>75</v>
      </c>
      <c r="E276" s="362" t="s">
        <v>2249</v>
      </c>
      <c r="F276" s="362" t="s">
        <v>309</v>
      </c>
    </row>
    <row r="277" spans="1:6" ht="38.25">
      <c r="A277" s="362" t="s">
        <v>2250</v>
      </c>
      <c r="B277" s="364" t="s">
        <v>1961</v>
      </c>
      <c r="C277" s="362" t="s">
        <v>2251</v>
      </c>
      <c r="D277" s="364">
        <v>400</v>
      </c>
      <c r="E277" s="362" t="s">
        <v>2024</v>
      </c>
      <c r="F277" s="362" t="s">
        <v>402</v>
      </c>
    </row>
    <row r="278" spans="1:6" ht="38.25">
      <c r="A278" s="362" t="s">
        <v>2252</v>
      </c>
      <c r="B278" s="364" t="s">
        <v>1961</v>
      </c>
      <c r="C278" s="362" t="s">
        <v>2253</v>
      </c>
      <c r="D278" s="364">
        <v>25</v>
      </c>
      <c r="E278" s="362" t="s">
        <v>2254</v>
      </c>
      <c r="F278" s="362" t="s">
        <v>402</v>
      </c>
    </row>
    <row r="279" spans="1:6" ht="25.5">
      <c r="A279" s="362" t="s">
        <v>2255</v>
      </c>
      <c r="B279" s="364" t="s">
        <v>1901</v>
      </c>
      <c r="C279" s="362" t="s">
        <v>2256</v>
      </c>
      <c r="D279" s="364">
        <v>20</v>
      </c>
      <c r="E279" s="362" t="s">
        <v>2226</v>
      </c>
      <c r="F279" s="362" t="s">
        <v>402</v>
      </c>
    </row>
    <row r="280" spans="1:6" ht="51">
      <c r="A280" s="362" t="s">
        <v>2257</v>
      </c>
      <c r="B280" s="364" t="s">
        <v>1961</v>
      </c>
      <c r="C280" s="362" t="s">
        <v>2258</v>
      </c>
      <c r="D280" s="364">
        <v>100</v>
      </c>
      <c r="E280" s="362" t="s">
        <v>1949</v>
      </c>
      <c r="F280" s="362" t="s">
        <v>402</v>
      </c>
    </row>
    <row r="281" spans="1:6" ht="51">
      <c r="A281" s="362" t="s">
        <v>2259</v>
      </c>
      <c r="B281" s="364" t="s">
        <v>1961</v>
      </c>
      <c r="C281" s="362" t="s">
        <v>2260</v>
      </c>
      <c r="D281" s="364">
        <v>100</v>
      </c>
      <c r="E281" s="362" t="s">
        <v>2261</v>
      </c>
      <c r="F281" s="362" t="s">
        <v>402</v>
      </c>
    </row>
    <row r="282" spans="1:6" ht="51">
      <c r="A282" s="362" t="s">
        <v>2262</v>
      </c>
      <c r="B282" s="364" t="s">
        <v>1961</v>
      </c>
      <c r="C282" s="362" t="s">
        <v>2263</v>
      </c>
      <c r="D282" s="364">
        <v>50</v>
      </c>
      <c r="E282" s="362" t="s">
        <v>1923</v>
      </c>
      <c r="F282" s="362" t="s">
        <v>402</v>
      </c>
    </row>
    <row r="283" spans="1:6" ht="38.25">
      <c r="A283" s="362" t="s">
        <v>2264</v>
      </c>
      <c r="B283" s="364" t="s">
        <v>1961</v>
      </c>
      <c r="C283" s="362" t="s">
        <v>2265</v>
      </c>
      <c r="D283" s="364">
        <v>10</v>
      </c>
      <c r="E283" s="362" t="s">
        <v>2266</v>
      </c>
      <c r="F283" s="362" t="s">
        <v>309</v>
      </c>
    </row>
    <row r="284" spans="1:6" ht="114.75">
      <c r="A284" s="362" t="s">
        <v>2267</v>
      </c>
      <c r="B284" s="364" t="s">
        <v>1961</v>
      </c>
      <c r="C284" s="362" t="s">
        <v>2268</v>
      </c>
      <c r="D284" s="364">
        <v>20</v>
      </c>
      <c r="E284" s="362" t="s">
        <v>2042</v>
      </c>
      <c r="F284" s="362" t="s">
        <v>309</v>
      </c>
    </row>
    <row r="285" spans="1:6" ht="63.75">
      <c r="A285" s="362" t="s">
        <v>2269</v>
      </c>
      <c r="B285" s="364" t="s">
        <v>2001</v>
      </c>
      <c r="C285" s="362" t="s">
        <v>2270</v>
      </c>
      <c r="D285" s="364">
        <v>50</v>
      </c>
      <c r="E285" s="362" t="s">
        <v>2024</v>
      </c>
      <c r="F285" s="362" t="s">
        <v>309</v>
      </c>
    </row>
    <row r="286" spans="1:6" ht="38.25">
      <c r="A286" s="362" t="s">
        <v>2271</v>
      </c>
      <c r="B286" s="364" t="s">
        <v>2272</v>
      </c>
      <c r="C286" s="362" t="s">
        <v>2273</v>
      </c>
      <c r="D286" s="364">
        <v>100</v>
      </c>
      <c r="E286" s="362" t="s">
        <v>2274</v>
      </c>
      <c r="F286" s="362" t="s">
        <v>309</v>
      </c>
    </row>
    <row r="287" spans="1:6" ht="51">
      <c r="A287" s="362" t="s">
        <v>2275</v>
      </c>
      <c r="B287" s="364" t="s">
        <v>2276</v>
      </c>
      <c r="C287" s="362" t="s">
        <v>2277</v>
      </c>
      <c r="D287" s="364">
        <v>30</v>
      </c>
      <c r="E287" s="362" t="s">
        <v>1941</v>
      </c>
      <c r="F287" s="362" t="s">
        <v>309</v>
      </c>
    </row>
    <row r="288" spans="1:6" ht="51">
      <c r="A288" s="362" t="s">
        <v>2278</v>
      </c>
      <c r="B288" s="364" t="s">
        <v>1901</v>
      </c>
      <c r="C288" s="362" t="s">
        <v>2279</v>
      </c>
      <c r="D288" s="364">
        <v>50</v>
      </c>
      <c r="E288" s="362" t="s">
        <v>2249</v>
      </c>
      <c r="F288" s="362" t="s">
        <v>309</v>
      </c>
    </row>
    <row r="289" spans="1:7" ht="38.25">
      <c r="A289" s="362" t="s">
        <v>2280</v>
      </c>
      <c r="B289" s="364" t="s">
        <v>1901</v>
      </c>
      <c r="C289" s="362" t="s">
        <v>2281</v>
      </c>
      <c r="D289" s="364">
        <v>100</v>
      </c>
      <c r="E289" s="362" t="s">
        <v>2051</v>
      </c>
      <c r="F289" s="362" t="s">
        <v>309</v>
      </c>
    </row>
    <row r="290" spans="1:7" ht="51">
      <c r="A290" s="362" t="s">
        <v>2282</v>
      </c>
      <c r="B290" s="364" t="s">
        <v>2283</v>
      </c>
      <c r="C290" s="362" t="s">
        <v>2284</v>
      </c>
      <c r="D290" s="364">
        <v>30</v>
      </c>
      <c r="E290" s="362" t="s">
        <v>2285</v>
      </c>
      <c r="F290" s="362" t="s">
        <v>309</v>
      </c>
    </row>
    <row r="291" spans="1:7">
      <c r="A291" s="283"/>
      <c r="B291" s="371"/>
      <c r="C291" s="283"/>
      <c r="D291" s="372"/>
      <c r="E291" s="283"/>
      <c r="F291" s="283"/>
    </row>
    <row r="292" spans="1:7">
      <c r="B292" s="62"/>
    </row>
    <row r="293" spans="1:7">
      <c r="B293" s="62"/>
    </row>
    <row r="294" spans="1:7">
      <c r="B294" s="62"/>
    </row>
    <row r="295" spans="1:7">
      <c r="B295" s="62"/>
    </row>
    <row r="296" spans="1:7" ht="37.35" customHeight="1">
      <c r="A296" s="1243" t="s">
        <v>468</v>
      </c>
      <c r="B296" s="1243"/>
      <c r="C296" s="1243"/>
      <c r="D296" s="1243"/>
      <c r="E296" s="1243"/>
      <c r="F296" s="40" t="s">
        <v>131</v>
      </c>
      <c r="G296" s="40" t="s">
        <v>132</v>
      </c>
    </row>
    <row r="297" spans="1:7" ht="77.650000000000006" customHeight="1">
      <c r="A297" s="40" t="s">
        <v>133</v>
      </c>
      <c r="B297" s="40" t="s">
        <v>134</v>
      </c>
      <c r="C297" s="40" t="s">
        <v>135</v>
      </c>
      <c r="D297" s="40" t="s">
        <v>136</v>
      </c>
      <c r="E297" s="40" t="s">
        <v>137</v>
      </c>
      <c r="F297" s="373">
        <v>21</v>
      </c>
      <c r="G297" s="373">
        <f>SUM(D298:D318)</f>
        <v>1270</v>
      </c>
    </row>
    <row r="298" spans="1:7" ht="63.75">
      <c r="A298" s="362" t="s">
        <v>2286</v>
      </c>
      <c r="B298" s="364" t="s">
        <v>2287</v>
      </c>
      <c r="C298" s="362" t="s">
        <v>2288</v>
      </c>
      <c r="D298" s="364">
        <v>500</v>
      </c>
      <c r="E298" s="362" t="s">
        <v>2156</v>
      </c>
      <c r="F298" s="362"/>
      <c r="G298" s="362"/>
    </row>
    <row r="299" spans="1:7" ht="63.75">
      <c r="A299" s="362" t="s">
        <v>2289</v>
      </c>
      <c r="B299" s="364" t="s">
        <v>2290</v>
      </c>
      <c r="C299" s="362" t="s">
        <v>2291</v>
      </c>
      <c r="D299" s="364">
        <v>50</v>
      </c>
      <c r="E299" s="362" t="s">
        <v>1945</v>
      </c>
      <c r="F299" s="362"/>
      <c r="G299" s="362"/>
    </row>
    <row r="300" spans="1:7" ht="51">
      <c r="A300" s="362" t="s">
        <v>2292</v>
      </c>
      <c r="B300" s="364" t="s">
        <v>2075</v>
      </c>
      <c r="C300" s="362" t="s">
        <v>2293</v>
      </c>
      <c r="D300" s="364">
        <v>100</v>
      </c>
      <c r="E300" s="362" t="s">
        <v>2057</v>
      </c>
      <c r="F300" s="362"/>
      <c r="G300" s="362"/>
    </row>
    <row r="301" spans="1:7" ht="76.5">
      <c r="A301" s="362" t="s">
        <v>2294</v>
      </c>
      <c r="B301" s="364" t="s">
        <v>2125</v>
      </c>
      <c r="C301" s="362" t="s">
        <v>2295</v>
      </c>
      <c r="D301" s="364">
        <v>20</v>
      </c>
      <c r="E301" s="362" t="s">
        <v>2024</v>
      </c>
      <c r="F301" s="362"/>
      <c r="G301" s="362"/>
    </row>
    <row r="302" spans="1:7" ht="25.5">
      <c r="A302" s="362" t="s">
        <v>2296</v>
      </c>
      <c r="B302" s="364" t="s">
        <v>1897</v>
      </c>
      <c r="C302" s="362" t="s">
        <v>2297</v>
      </c>
      <c r="D302" s="364">
        <v>30</v>
      </c>
      <c r="E302" s="362" t="s">
        <v>2298</v>
      </c>
      <c r="F302" s="362"/>
      <c r="G302" s="362"/>
    </row>
    <row r="303" spans="1:7" ht="38.25">
      <c r="A303" s="362" t="s">
        <v>2299</v>
      </c>
      <c r="B303" s="364" t="s">
        <v>1901</v>
      </c>
      <c r="C303" s="362" t="s">
        <v>2300</v>
      </c>
      <c r="D303" s="364">
        <v>50</v>
      </c>
      <c r="E303" s="362" t="s">
        <v>2051</v>
      </c>
      <c r="F303" s="362"/>
      <c r="G303" s="362"/>
    </row>
    <row r="304" spans="1:7" ht="76.5" customHeight="1">
      <c r="A304" s="362" t="s">
        <v>2301</v>
      </c>
      <c r="B304" s="364" t="s">
        <v>1918</v>
      </c>
      <c r="C304" s="362" t="s">
        <v>2302</v>
      </c>
      <c r="D304" s="364">
        <v>50</v>
      </c>
      <c r="E304" s="362" t="s">
        <v>2303</v>
      </c>
      <c r="F304" s="362"/>
      <c r="G304" s="362"/>
    </row>
    <row r="305" spans="1:11" ht="25.5">
      <c r="A305" s="362" t="s">
        <v>2304</v>
      </c>
      <c r="B305" s="364" t="s">
        <v>1918</v>
      </c>
      <c r="C305" s="362" t="s">
        <v>2305</v>
      </c>
      <c r="D305" s="364">
        <v>30</v>
      </c>
      <c r="E305" s="362" t="s">
        <v>2306</v>
      </c>
      <c r="F305" s="362"/>
      <c r="G305" s="362"/>
    </row>
    <row r="306" spans="1:11">
      <c r="A306" s="362" t="s">
        <v>2307</v>
      </c>
      <c r="B306" s="364" t="s">
        <v>1995</v>
      </c>
      <c r="C306" s="362" t="s">
        <v>2308</v>
      </c>
      <c r="D306" s="364">
        <v>30</v>
      </c>
      <c r="E306" s="362" t="s">
        <v>2309</v>
      </c>
      <c r="F306" s="362"/>
      <c r="G306" s="362"/>
    </row>
    <row r="307" spans="1:11" ht="14.25">
      <c r="A307" s="364" t="s">
        <v>2310</v>
      </c>
      <c r="B307" s="364" t="s">
        <v>2311</v>
      </c>
      <c r="C307" s="374" t="s">
        <v>665</v>
      </c>
      <c r="D307" s="364">
        <v>100</v>
      </c>
      <c r="E307" s="364" t="s">
        <v>2312</v>
      </c>
      <c r="F307" s="364"/>
      <c r="G307" s="364"/>
    </row>
    <row r="308" spans="1:11" ht="14.25">
      <c r="A308" s="364" t="s">
        <v>2310</v>
      </c>
      <c r="B308" s="364" t="s">
        <v>2313</v>
      </c>
      <c r="C308" s="374" t="s">
        <v>665</v>
      </c>
      <c r="D308" s="364">
        <v>60</v>
      </c>
      <c r="E308" s="364" t="s">
        <v>2312</v>
      </c>
      <c r="F308" s="364"/>
      <c r="G308" s="364"/>
    </row>
    <row r="309" spans="1:11" s="17" customFormat="1">
      <c r="A309" s="364" t="s">
        <v>2310</v>
      </c>
      <c r="B309" s="364" t="s">
        <v>2314</v>
      </c>
      <c r="C309" s="364" t="s">
        <v>665</v>
      </c>
      <c r="D309" s="364">
        <v>50</v>
      </c>
      <c r="E309" s="364" t="s">
        <v>2312</v>
      </c>
      <c r="F309" s="364"/>
      <c r="G309" s="364"/>
      <c r="H309" s="29"/>
      <c r="I309" s="29"/>
      <c r="J309" s="29"/>
      <c r="K309"/>
    </row>
    <row r="310" spans="1:11" s="17" customFormat="1">
      <c r="A310" s="364" t="s">
        <v>2310</v>
      </c>
      <c r="B310" s="364" t="s">
        <v>2313</v>
      </c>
      <c r="C310" s="364" t="s">
        <v>665</v>
      </c>
      <c r="D310" s="364">
        <v>50</v>
      </c>
      <c r="E310" s="364" t="s">
        <v>2312</v>
      </c>
      <c r="F310" s="364"/>
      <c r="G310" s="364"/>
      <c r="H310" s="29"/>
      <c r="I310" s="29"/>
      <c r="J310" s="29"/>
      <c r="K310"/>
    </row>
    <row r="311" spans="1:11" s="17" customFormat="1" ht="38.25">
      <c r="A311" s="364" t="s">
        <v>2315</v>
      </c>
      <c r="B311" s="375" t="s">
        <v>2316</v>
      </c>
      <c r="C311" s="364" t="s">
        <v>2317</v>
      </c>
      <c r="D311" s="364">
        <v>30</v>
      </c>
      <c r="E311" s="364" t="s">
        <v>2318</v>
      </c>
      <c r="F311" s="364"/>
      <c r="G311" s="364"/>
      <c r="H311" s="29"/>
      <c r="I311" s="29"/>
      <c r="J311" s="29"/>
      <c r="K311"/>
    </row>
    <row r="312" spans="1:11" s="17" customFormat="1" ht="89.25">
      <c r="A312" s="364" t="s">
        <v>2319</v>
      </c>
      <c r="B312" s="364" t="s">
        <v>2211</v>
      </c>
      <c r="C312" s="364" t="s">
        <v>2320</v>
      </c>
      <c r="D312" s="364">
        <v>50</v>
      </c>
      <c r="E312" s="364" t="s">
        <v>2057</v>
      </c>
      <c r="F312" s="364"/>
      <c r="G312" s="364"/>
      <c r="H312" s="29"/>
      <c r="I312" s="29"/>
      <c r="J312" s="29"/>
      <c r="K312"/>
    </row>
    <row r="313" spans="1:11" s="17" customFormat="1" ht="25.5">
      <c r="A313" s="362" t="s">
        <v>2321</v>
      </c>
      <c r="B313" s="364" t="s">
        <v>1947</v>
      </c>
      <c r="C313" s="376"/>
      <c r="D313" s="364">
        <v>20</v>
      </c>
      <c r="E313" s="362" t="s">
        <v>2322</v>
      </c>
      <c r="F313" s="364"/>
      <c r="G313" s="362"/>
      <c r="H313" s="377"/>
      <c r="I313" s="377"/>
      <c r="J313" s="377"/>
      <c r="K313" s="362"/>
    </row>
    <row r="314" spans="1:11" s="17" customFormat="1" ht="140.25">
      <c r="A314" s="362" t="s">
        <v>2323</v>
      </c>
      <c r="B314" s="378">
        <v>46114</v>
      </c>
      <c r="C314" s="362" t="s">
        <v>2324</v>
      </c>
      <c r="D314" s="364">
        <v>10</v>
      </c>
      <c r="E314" s="362" t="s">
        <v>2322</v>
      </c>
      <c r="F314" s="29"/>
      <c r="G314" s="29"/>
      <c r="H314" s="29"/>
      <c r="I314" s="29"/>
      <c r="J314" s="29"/>
      <c r="K314"/>
    </row>
    <row r="315" spans="1:11" s="17" customFormat="1" ht="140.25">
      <c r="A315" s="362" t="s">
        <v>2323</v>
      </c>
      <c r="B315" s="359" t="s">
        <v>2325</v>
      </c>
      <c r="C315" s="362" t="s">
        <v>2324</v>
      </c>
      <c r="D315" s="364">
        <v>10</v>
      </c>
      <c r="E315" s="362" t="s">
        <v>2322</v>
      </c>
      <c r="F315" s="29"/>
      <c r="G315" s="29"/>
      <c r="H315" s="29"/>
      <c r="I315" s="29"/>
      <c r="J315" s="29"/>
      <c r="K315"/>
    </row>
    <row r="316" spans="1:11" s="17" customFormat="1" ht="140.25">
      <c r="A316" s="362" t="s">
        <v>2323</v>
      </c>
      <c r="B316" s="359" t="s">
        <v>2326</v>
      </c>
      <c r="C316" s="362" t="s">
        <v>2324</v>
      </c>
      <c r="D316" s="364">
        <v>10</v>
      </c>
      <c r="E316" s="362" t="s">
        <v>2322</v>
      </c>
      <c r="F316" s="29"/>
      <c r="G316" s="29"/>
      <c r="H316" s="29"/>
      <c r="I316" s="29"/>
      <c r="J316" s="29"/>
      <c r="K316"/>
    </row>
    <row r="317" spans="1:11" s="17" customFormat="1">
      <c r="A317" s="379" t="s">
        <v>2327</v>
      </c>
      <c r="B317" s="359" t="s">
        <v>1937</v>
      </c>
      <c r="C317" s="362" t="s">
        <v>2328</v>
      </c>
      <c r="D317" s="364">
        <v>10</v>
      </c>
      <c r="E317" s="362" t="s">
        <v>2012</v>
      </c>
      <c r="F317" s="29"/>
      <c r="G317" s="29"/>
      <c r="H317" s="29"/>
      <c r="I317" s="29"/>
      <c r="J317" s="29"/>
      <c r="K317"/>
    </row>
    <row r="318" spans="1:11" s="17" customFormat="1">
      <c r="A318" s="379" t="s">
        <v>2327</v>
      </c>
      <c r="B318" s="359" t="s">
        <v>2017</v>
      </c>
      <c r="C318" s="362" t="s">
        <v>2328</v>
      </c>
      <c r="D318" s="364">
        <v>10</v>
      </c>
      <c r="E318" s="362" t="s">
        <v>2012</v>
      </c>
      <c r="F318" s="29"/>
      <c r="G318" s="29"/>
      <c r="H318" s="29"/>
      <c r="I318" s="29"/>
      <c r="J318" s="29"/>
      <c r="K318"/>
    </row>
    <row r="319" spans="1:11" ht="102" customHeight="1">
      <c r="A319" s="1243" t="s">
        <v>495</v>
      </c>
      <c r="B319" s="1243"/>
      <c r="C319" s="1243"/>
      <c r="D319" s="1243"/>
      <c r="E319" s="1243"/>
      <c r="F319" s="1243"/>
      <c r="G319" s="40" t="s">
        <v>131</v>
      </c>
      <c r="H319" s="40" t="s">
        <v>132</v>
      </c>
      <c r="I319" s="40" t="s">
        <v>496</v>
      </c>
      <c r="J319" s="40" t="s">
        <v>497</v>
      </c>
    </row>
    <row r="320" spans="1:11" ht="54.75" customHeight="1">
      <c r="A320" s="40" t="s">
        <v>498</v>
      </c>
      <c r="B320" s="40" t="s">
        <v>502</v>
      </c>
      <c r="C320" s="40" t="s">
        <v>135</v>
      </c>
      <c r="D320" s="40" t="s">
        <v>499</v>
      </c>
      <c r="E320" s="40" t="s">
        <v>500</v>
      </c>
      <c r="F320" s="40" t="s">
        <v>132</v>
      </c>
      <c r="G320" s="102">
        <v>8</v>
      </c>
      <c r="H320" s="102">
        <f>SUM(F321:F328)</f>
        <v>160</v>
      </c>
      <c r="I320" s="102"/>
      <c r="J320" s="102"/>
    </row>
    <row r="321" spans="1:11" ht="76.5">
      <c r="A321" s="362" t="s">
        <v>2329</v>
      </c>
      <c r="B321" s="362" t="s">
        <v>665</v>
      </c>
      <c r="C321" s="362" t="s">
        <v>2330</v>
      </c>
      <c r="D321" s="362" t="s">
        <v>2303</v>
      </c>
      <c r="E321" s="364">
        <v>1</v>
      </c>
      <c r="F321" s="380">
        <v>30</v>
      </c>
    </row>
    <row r="322" spans="1:11" ht="76.5">
      <c r="A322" s="362" t="s">
        <v>2331</v>
      </c>
      <c r="B322" s="362" t="s">
        <v>665</v>
      </c>
      <c r="C322" s="362" t="s">
        <v>2330</v>
      </c>
      <c r="D322" s="362" t="s">
        <v>2332</v>
      </c>
      <c r="E322" s="364">
        <v>1</v>
      </c>
      <c r="F322" s="380">
        <v>30</v>
      </c>
    </row>
    <row r="323" spans="1:11" ht="28.5">
      <c r="A323" s="381" t="s">
        <v>2333</v>
      </c>
      <c r="B323" s="362" t="s">
        <v>665</v>
      </c>
      <c r="C323" s="362" t="s">
        <v>2334</v>
      </c>
      <c r="D323" s="362" t="s">
        <v>2303</v>
      </c>
      <c r="E323" s="364">
        <v>1</v>
      </c>
      <c r="F323" s="380">
        <v>30</v>
      </c>
    </row>
    <row r="324" spans="1:11" ht="28.5">
      <c r="A324" s="381" t="s">
        <v>2333</v>
      </c>
      <c r="B324" s="362" t="s">
        <v>665</v>
      </c>
      <c r="C324" s="362" t="s">
        <v>2335</v>
      </c>
      <c r="D324" s="362" t="s">
        <v>2332</v>
      </c>
      <c r="E324" s="364">
        <v>1</v>
      </c>
      <c r="F324" s="380">
        <v>30</v>
      </c>
    </row>
    <row r="325" spans="1:11" ht="114">
      <c r="A325" s="362" t="s">
        <v>2336</v>
      </c>
      <c r="B325" s="362" t="s">
        <v>665</v>
      </c>
      <c r="C325" s="381" t="s">
        <v>2337</v>
      </c>
      <c r="D325" s="362" t="s">
        <v>2303</v>
      </c>
      <c r="E325" s="364">
        <v>2</v>
      </c>
      <c r="F325" s="380">
        <v>10</v>
      </c>
    </row>
    <row r="326" spans="1:11" ht="76.5">
      <c r="A326" s="362" t="s">
        <v>2336</v>
      </c>
      <c r="B326" s="362" t="s">
        <v>665</v>
      </c>
      <c r="C326" s="362" t="s">
        <v>2338</v>
      </c>
      <c r="D326" s="362" t="s">
        <v>2332</v>
      </c>
      <c r="E326" s="364">
        <v>2</v>
      </c>
      <c r="F326" s="380">
        <v>10</v>
      </c>
    </row>
    <row r="327" spans="1:11" ht="51">
      <c r="A327" s="362" t="s">
        <v>2339</v>
      </c>
      <c r="B327" s="362" t="s">
        <v>665</v>
      </c>
      <c r="C327" s="362" t="s">
        <v>2340</v>
      </c>
      <c r="D327" s="362" t="s">
        <v>2303</v>
      </c>
      <c r="E327" s="364">
        <v>2</v>
      </c>
      <c r="F327" s="380">
        <v>10</v>
      </c>
    </row>
    <row r="328" spans="1:11" ht="51">
      <c r="A328" s="362" t="s">
        <v>2339</v>
      </c>
      <c r="B328" s="362" t="s">
        <v>665</v>
      </c>
      <c r="C328" s="362" t="s">
        <v>2341</v>
      </c>
      <c r="D328" s="362" t="s">
        <v>2332</v>
      </c>
      <c r="E328" s="364">
        <v>2</v>
      </c>
      <c r="F328" s="380">
        <v>10</v>
      </c>
    </row>
    <row r="332" spans="1:11" ht="38.85" customHeight="1">
      <c r="A332" s="1243" t="s">
        <v>501</v>
      </c>
      <c r="B332" s="1243"/>
      <c r="C332" s="1243"/>
      <c r="D332" s="1243"/>
      <c r="E332" s="1243"/>
      <c r="F332" s="1242"/>
      <c r="G332" s="1242"/>
      <c r="H332" s="1242"/>
    </row>
    <row r="333" spans="1:11" ht="12.75" customHeight="1">
      <c r="A333" s="1284" t="s">
        <v>2342</v>
      </c>
      <c r="B333" s="1284"/>
      <c r="C333" s="1284"/>
      <c r="D333" s="1284"/>
      <c r="E333" s="1284"/>
    </row>
    <row r="334" spans="1:11" ht="82.9" customHeight="1">
      <c r="A334" s="40" t="s">
        <v>133</v>
      </c>
      <c r="B334" s="40" t="s">
        <v>502</v>
      </c>
      <c r="C334" s="40" t="s">
        <v>135</v>
      </c>
      <c r="D334" s="40" t="s">
        <v>500</v>
      </c>
      <c r="E334" s="40" t="s">
        <v>132</v>
      </c>
      <c r="F334" s="40" t="s">
        <v>131</v>
      </c>
      <c r="G334" s="40" t="s">
        <v>132</v>
      </c>
    </row>
    <row r="335" spans="1:11" ht="38.25">
      <c r="A335" s="382" t="s">
        <v>2343</v>
      </c>
      <c r="B335" s="383" t="s">
        <v>1937</v>
      </c>
      <c r="C335" s="384" t="s">
        <v>2344</v>
      </c>
      <c r="D335" s="385">
        <v>2</v>
      </c>
      <c r="E335" s="386">
        <v>50</v>
      </c>
      <c r="F335" s="387">
        <v>5</v>
      </c>
      <c r="G335" s="387">
        <f>SUM(E335:E339)</f>
        <v>130</v>
      </c>
      <c r="H335" s="387"/>
      <c r="I335" s="387"/>
      <c r="J335" s="387"/>
      <c r="K335" s="382"/>
    </row>
    <row r="336" spans="1:11" ht="153.75">
      <c r="A336" s="370" t="s">
        <v>2345</v>
      </c>
      <c r="B336" s="370" t="s">
        <v>2101</v>
      </c>
      <c r="C336" s="388" t="s">
        <v>2346</v>
      </c>
      <c r="D336" s="389">
        <v>2</v>
      </c>
      <c r="E336" s="388">
        <v>30</v>
      </c>
      <c r="F336" s="390"/>
      <c r="G336" s="390"/>
      <c r="H336" s="390"/>
      <c r="I336" s="390"/>
      <c r="J336" s="390"/>
      <c r="K336" s="370"/>
    </row>
    <row r="337" spans="1:11" ht="99.75">
      <c r="A337" s="391" t="s">
        <v>2347</v>
      </c>
      <c r="B337" s="392" t="s">
        <v>2020</v>
      </c>
      <c r="C337" s="393" t="s">
        <v>2348</v>
      </c>
      <c r="D337" s="394">
        <v>1</v>
      </c>
      <c r="E337" s="395">
        <v>20</v>
      </c>
      <c r="F337" s="392"/>
      <c r="G337" s="392"/>
      <c r="H337" s="392"/>
      <c r="I337" s="392"/>
      <c r="J337" s="396" t="s">
        <v>2349</v>
      </c>
      <c r="K337" s="392"/>
    </row>
    <row r="338" spans="1:11" ht="51">
      <c r="A338" s="397" t="s">
        <v>2350</v>
      </c>
      <c r="B338" s="397" t="s">
        <v>1918</v>
      </c>
      <c r="C338" s="398" t="s">
        <v>2351</v>
      </c>
      <c r="D338" s="397">
        <v>1</v>
      </c>
      <c r="E338" s="399">
        <v>20</v>
      </c>
      <c r="F338" s="392"/>
      <c r="G338" s="392"/>
      <c r="H338" s="392"/>
      <c r="I338" s="392"/>
      <c r="J338" s="392"/>
      <c r="K338" s="369"/>
    </row>
    <row r="339" spans="1:11" ht="63.75">
      <c r="A339" s="397" t="s">
        <v>2352</v>
      </c>
      <c r="B339" s="397" t="s">
        <v>1937</v>
      </c>
      <c r="C339" s="400" t="s">
        <v>2353</v>
      </c>
      <c r="D339" s="397">
        <v>1</v>
      </c>
      <c r="E339" s="399">
        <v>10</v>
      </c>
      <c r="F339" s="392"/>
      <c r="G339" s="392"/>
      <c r="H339" s="392"/>
      <c r="I339" s="392"/>
      <c r="J339" s="392"/>
    </row>
    <row r="340" spans="1:11" ht="46.35" customHeight="1">
      <c r="A340" s="1243" t="s">
        <v>534</v>
      </c>
      <c r="B340" s="1243"/>
      <c r="C340" s="1243"/>
    </row>
    <row r="341" spans="1:11" ht="71.650000000000006" customHeight="1">
      <c r="A341" s="40" t="s">
        <v>535</v>
      </c>
      <c r="B341" s="40" t="s">
        <v>536</v>
      </c>
      <c r="C341" s="40" t="s">
        <v>537</v>
      </c>
    </row>
    <row r="342" spans="1:11" ht="12.75" customHeight="1">
      <c r="A342" s="67" t="s">
        <v>538</v>
      </c>
      <c r="B342" s="255">
        <v>1</v>
      </c>
      <c r="C342" s="283">
        <v>3</v>
      </c>
    </row>
    <row r="343" spans="1:11" ht="12.75" customHeight="1">
      <c r="A343" s="67" t="s">
        <v>539</v>
      </c>
      <c r="B343" s="283">
        <v>2</v>
      </c>
      <c r="C343" s="283">
        <v>3</v>
      </c>
    </row>
    <row r="344" spans="1:11" ht="12.75" customHeight="1">
      <c r="A344" s="67" t="s">
        <v>540</v>
      </c>
      <c r="B344" s="283" t="s">
        <v>665</v>
      </c>
      <c r="C344" s="283" t="s">
        <v>665</v>
      </c>
    </row>
    <row r="346" spans="1:11" ht="50.65" customHeight="1">
      <c r="A346" s="1243" t="s">
        <v>541</v>
      </c>
      <c r="B346" s="1243"/>
      <c r="C346" s="1243"/>
      <c r="D346" s="40" t="s">
        <v>542</v>
      </c>
    </row>
    <row r="347" spans="1:11" ht="79.150000000000006" customHeight="1">
      <c r="A347" s="40" t="s">
        <v>543</v>
      </c>
      <c r="B347" s="40" t="s">
        <v>92</v>
      </c>
      <c r="C347" s="40" t="s">
        <v>94</v>
      </c>
      <c r="D347" s="48">
        <v>8</v>
      </c>
    </row>
    <row r="348" spans="1:11" ht="12.75" customHeight="1">
      <c r="A348" s="283" t="s">
        <v>2354</v>
      </c>
      <c r="B348" s="283" t="s">
        <v>1879</v>
      </c>
      <c r="C348" s="283" t="s">
        <v>2355</v>
      </c>
    </row>
    <row r="349" spans="1:11" ht="12.75" customHeight="1">
      <c r="A349" s="283" t="s">
        <v>2354</v>
      </c>
      <c r="B349" s="283" t="s">
        <v>1897</v>
      </c>
      <c r="C349" s="283" t="s">
        <v>2356</v>
      </c>
    </row>
    <row r="350" spans="1:11">
      <c r="A350" s="283" t="s">
        <v>2354</v>
      </c>
      <c r="B350" s="283" t="s">
        <v>1904</v>
      </c>
      <c r="C350" s="283" t="s">
        <v>2357</v>
      </c>
    </row>
    <row r="351" spans="1:11">
      <c r="A351" s="283" t="s">
        <v>2354</v>
      </c>
      <c r="B351" s="283" t="s">
        <v>1937</v>
      </c>
      <c r="C351" s="283" t="s">
        <v>2358</v>
      </c>
    </row>
    <row r="352" spans="1:11">
      <c r="A352" s="283" t="s">
        <v>2354</v>
      </c>
      <c r="B352" s="283" t="s">
        <v>1918</v>
      </c>
      <c r="C352" s="283" t="s">
        <v>2359</v>
      </c>
    </row>
    <row r="353" spans="1:3">
      <c r="A353" s="283" t="s">
        <v>2354</v>
      </c>
      <c r="B353" s="283" t="s">
        <v>1901</v>
      </c>
      <c r="C353" s="283" t="s">
        <v>2360</v>
      </c>
    </row>
    <row r="354" spans="1:3">
      <c r="A354" s="283" t="s">
        <v>2354</v>
      </c>
      <c r="B354" s="283" t="s">
        <v>2091</v>
      </c>
      <c r="C354" s="283" t="s">
        <v>2361</v>
      </c>
    </row>
    <row r="355" spans="1:3">
      <c r="A355" s="283" t="s">
        <v>2354</v>
      </c>
      <c r="B355" s="283" t="s">
        <v>1961</v>
      </c>
      <c r="C355" s="283" t="s">
        <v>2362</v>
      </c>
    </row>
    <row r="356" spans="1:3" ht="37.35" customHeight="1">
      <c r="A356" s="1243" t="s">
        <v>1212</v>
      </c>
      <c r="B356" s="1243"/>
      <c r="C356" s="1243"/>
    </row>
    <row r="357" spans="1:3" ht="47.1" customHeight="1">
      <c r="A357" s="40" t="s">
        <v>1213</v>
      </c>
      <c r="B357" s="40" t="s">
        <v>1214</v>
      </c>
      <c r="C357" s="40" t="s">
        <v>1215</v>
      </c>
    </row>
    <row r="358" spans="1:3" ht="12.75" customHeight="1">
      <c r="A358" s="401" t="s">
        <v>2363</v>
      </c>
      <c r="B358" s="401" t="s">
        <v>2364</v>
      </c>
      <c r="C358" s="401">
        <v>300</v>
      </c>
    </row>
    <row r="359" spans="1:3" ht="12.75" customHeight="1">
      <c r="A359" s="401" t="s">
        <v>2365</v>
      </c>
      <c r="B359" s="401" t="s">
        <v>2366</v>
      </c>
      <c r="C359" s="401">
        <v>2</v>
      </c>
    </row>
    <row r="360" spans="1:3">
      <c r="A360" s="401" t="s">
        <v>2367</v>
      </c>
      <c r="B360" s="401" t="s">
        <v>2368</v>
      </c>
      <c r="C360" s="401">
        <v>10</v>
      </c>
    </row>
    <row r="361" spans="1:3">
      <c r="A361" s="401" t="s">
        <v>2369</v>
      </c>
      <c r="B361" s="401" t="s">
        <v>2370</v>
      </c>
      <c r="C361" s="401">
        <v>8</v>
      </c>
    </row>
    <row r="362" spans="1:3">
      <c r="A362" s="401" t="s">
        <v>2371</v>
      </c>
      <c r="B362" s="401" t="s">
        <v>2372</v>
      </c>
      <c r="C362" s="401">
        <v>21</v>
      </c>
    </row>
    <row r="363" spans="1:3">
      <c r="A363" s="401" t="s">
        <v>2373</v>
      </c>
      <c r="B363" s="401" t="s">
        <v>2374</v>
      </c>
      <c r="C363" s="401">
        <v>1122</v>
      </c>
    </row>
    <row r="364" spans="1:3">
      <c r="A364" s="401" t="s">
        <v>2375</v>
      </c>
      <c r="B364" s="401" t="s">
        <v>2376</v>
      </c>
      <c r="C364" s="401">
        <v>150</v>
      </c>
    </row>
    <row r="365" spans="1:3">
      <c r="A365" s="401" t="s">
        <v>2377</v>
      </c>
      <c r="B365" s="401" t="s">
        <v>2378</v>
      </c>
      <c r="C365" s="401">
        <v>1000</v>
      </c>
    </row>
    <row r="366" spans="1:3">
      <c r="A366" s="401" t="s">
        <v>2377</v>
      </c>
      <c r="B366" s="401" t="s">
        <v>2379</v>
      </c>
      <c r="C366" s="401">
        <v>1000</v>
      </c>
    </row>
    <row r="367" spans="1:3">
      <c r="A367" s="401" t="s">
        <v>2380</v>
      </c>
      <c r="B367" s="401" t="s">
        <v>2381</v>
      </c>
      <c r="C367" s="401">
        <v>2000</v>
      </c>
    </row>
    <row r="370" spans="1:11" ht="43.35" customHeight="1">
      <c r="A370" s="1243" t="s">
        <v>1216</v>
      </c>
      <c r="B370" s="1243"/>
      <c r="C370" s="1243"/>
      <c r="D370" s="1243"/>
      <c r="E370" s="1243"/>
    </row>
    <row r="371" spans="1:11" ht="85.9" customHeight="1">
      <c r="A371" s="40" t="s">
        <v>1217</v>
      </c>
      <c r="B371" s="40" t="s">
        <v>1218</v>
      </c>
      <c r="C371" s="40" t="s">
        <v>1219</v>
      </c>
      <c r="D371" s="40" t="s">
        <v>1220</v>
      </c>
      <c r="E371" s="40" t="s">
        <v>1221</v>
      </c>
    </row>
    <row r="372" spans="1:11" ht="409.5">
      <c r="A372" s="48" t="s">
        <v>2382</v>
      </c>
      <c r="B372" s="319" t="s">
        <v>1777</v>
      </c>
      <c r="C372" s="48">
        <v>1</v>
      </c>
      <c r="D372" s="48" t="s">
        <v>2383</v>
      </c>
      <c r="E372" s="48"/>
    </row>
    <row r="373" spans="1:11" ht="12.75" customHeight="1">
      <c r="A373" s="48"/>
      <c r="B373" s="48"/>
      <c r="C373" s="48"/>
      <c r="D373" s="48"/>
      <c r="E373" s="48"/>
    </row>
    <row r="375" spans="1:11" ht="49.9" customHeight="1">
      <c r="A375" s="1248" t="s">
        <v>695</v>
      </c>
      <c r="B375" s="1248"/>
      <c r="C375" s="1248"/>
      <c r="D375" s="1248"/>
      <c r="E375" s="1248"/>
      <c r="F375" s="146" t="s">
        <v>131</v>
      </c>
      <c r="G375" s="146" t="s">
        <v>132</v>
      </c>
    </row>
    <row r="376" spans="1:11" ht="61.9" customHeight="1">
      <c r="A376" s="146" t="s">
        <v>133</v>
      </c>
      <c r="B376" s="146" t="s">
        <v>134</v>
      </c>
      <c r="C376" s="146" t="s">
        <v>135</v>
      </c>
      <c r="D376" s="146" t="s">
        <v>136</v>
      </c>
      <c r="E376" s="146" t="s">
        <v>137</v>
      </c>
      <c r="F376" s="48">
        <v>10</v>
      </c>
      <c r="G376" s="48">
        <f>SUM(D377:D386)</f>
        <v>700</v>
      </c>
    </row>
    <row r="377" spans="1:11" ht="28.5">
      <c r="A377" s="402" t="s">
        <v>2142</v>
      </c>
      <c r="B377" s="402" t="s">
        <v>2143</v>
      </c>
      <c r="C377" s="403" t="s">
        <v>2384</v>
      </c>
      <c r="D377" s="364">
        <v>50</v>
      </c>
      <c r="E377" s="364" t="s">
        <v>2145</v>
      </c>
      <c r="F377" s="404"/>
      <c r="G377" s="128"/>
      <c r="H377" s="128"/>
      <c r="I377" s="128"/>
      <c r="J377" s="128"/>
      <c r="K377" s="17"/>
    </row>
    <row r="378" spans="1:11" ht="76.5">
      <c r="A378" s="402" t="s">
        <v>2385</v>
      </c>
      <c r="B378" s="402" t="s">
        <v>2079</v>
      </c>
      <c r="C378" s="405" t="s">
        <v>2386</v>
      </c>
      <c r="D378" s="364">
        <v>50</v>
      </c>
      <c r="E378" s="364" t="s">
        <v>2387</v>
      </c>
      <c r="F378" s="404"/>
      <c r="G378" s="128"/>
      <c r="H378" s="128"/>
      <c r="I378" s="128"/>
      <c r="J378" s="128"/>
      <c r="K378" s="17"/>
    </row>
    <row r="379" spans="1:11" ht="51">
      <c r="A379" s="402" t="s">
        <v>2388</v>
      </c>
      <c r="B379" s="402" t="s">
        <v>2079</v>
      </c>
      <c r="C379" s="405" t="s">
        <v>2389</v>
      </c>
      <c r="D379" s="364">
        <v>100</v>
      </c>
      <c r="E379" s="364" t="s">
        <v>2378</v>
      </c>
      <c r="F379" s="404"/>
      <c r="G379" s="128"/>
      <c r="H379" s="128"/>
      <c r="I379" s="128"/>
      <c r="J379" s="128"/>
      <c r="K379" s="17"/>
    </row>
    <row r="380" spans="1:11" ht="38.25">
      <c r="A380" s="402" t="s">
        <v>2390</v>
      </c>
      <c r="B380" s="402" t="s">
        <v>2079</v>
      </c>
      <c r="C380" s="405" t="s">
        <v>2391</v>
      </c>
      <c r="D380" s="364">
        <v>100</v>
      </c>
      <c r="E380" s="364" t="s">
        <v>2392</v>
      </c>
      <c r="F380" s="404"/>
      <c r="G380" s="128"/>
      <c r="H380" s="128"/>
      <c r="I380" s="128"/>
      <c r="J380" s="128"/>
      <c r="K380" s="17"/>
    </row>
    <row r="381" spans="1:11" ht="51">
      <c r="A381" s="402" t="s">
        <v>2393</v>
      </c>
      <c r="B381" s="402" t="s">
        <v>2075</v>
      </c>
      <c r="C381" s="405" t="s">
        <v>2394</v>
      </c>
      <c r="D381" s="364">
        <v>100</v>
      </c>
      <c r="E381" s="364" t="s">
        <v>2395</v>
      </c>
      <c r="F381" s="404"/>
      <c r="G381" s="128"/>
      <c r="H381" s="128"/>
      <c r="I381" s="128"/>
      <c r="J381" s="128"/>
      <c r="K381" s="17"/>
    </row>
    <row r="382" spans="1:11" ht="63.75">
      <c r="A382" s="402" t="s">
        <v>2396</v>
      </c>
      <c r="B382" s="402" t="s">
        <v>2325</v>
      </c>
      <c r="C382" s="405" t="s">
        <v>2397</v>
      </c>
      <c r="D382" s="364">
        <v>50</v>
      </c>
      <c r="E382" s="364" t="s">
        <v>1945</v>
      </c>
      <c r="F382" s="404"/>
      <c r="G382" s="128"/>
      <c r="H382" s="128"/>
      <c r="I382" s="128"/>
      <c r="J382" s="128"/>
      <c r="K382" s="17"/>
    </row>
    <row r="383" spans="1:11" ht="38.25">
      <c r="A383" s="402" t="s">
        <v>2398</v>
      </c>
      <c r="B383" s="402" t="s">
        <v>2325</v>
      </c>
      <c r="C383" s="405" t="s">
        <v>2399</v>
      </c>
      <c r="D383" s="364">
        <v>20</v>
      </c>
      <c r="E383" s="364" t="s">
        <v>2249</v>
      </c>
      <c r="F383" s="404"/>
      <c r="G383" s="128"/>
      <c r="H383" s="128"/>
      <c r="I383" s="128"/>
      <c r="J383" s="128"/>
      <c r="K383" s="17"/>
    </row>
    <row r="384" spans="1:11" ht="114.75">
      <c r="A384" s="402" t="s">
        <v>2400</v>
      </c>
      <c r="B384" s="402" t="s">
        <v>2325</v>
      </c>
      <c r="C384" s="405" t="s">
        <v>2401</v>
      </c>
      <c r="D384" s="364">
        <v>50</v>
      </c>
      <c r="E384" s="364" t="s">
        <v>1935</v>
      </c>
      <c r="F384" s="404"/>
      <c r="G384" s="128"/>
      <c r="H384" s="128"/>
      <c r="I384" s="128"/>
      <c r="J384" s="128"/>
      <c r="K384" s="17"/>
    </row>
    <row r="385" spans="1:11" ht="102">
      <c r="A385" s="402" t="s">
        <v>2402</v>
      </c>
      <c r="B385" s="402" t="s">
        <v>2079</v>
      </c>
      <c r="C385" s="405" t="s">
        <v>2403</v>
      </c>
      <c r="D385" s="364">
        <v>100</v>
      </c>
      <c r="E385" s="364" t="s">
        <v>2051</v>
      </c>
      <c r="F385" s="404"/>
      <c r="G385" s="128"/>
      <c r="H385" s="128"/>
      <c r="I385" s="128"/>
      <c r="J385" s="128"/>
      <c r="K385" s="17"/>
    </row>
    <row r="386" spans="1:11" ht="25.5">
      <c r="A386" s="402" t="s">
        <v>2404</v>
      </c>
      <c r="B386" s="402" t="s">
        <v>2325</v>
      </c>
      <c r="C386" s="405" t="s">
        <v>2405</v>
      </c>
      <c r="D386" s="364">
        <v>80</v>
      </c>
      <c r="E386" s="364" t="s">
        <v>2406</v>
      </c>
      <c r="F386" s="404"/>
      <c r="G386" s="128"/>
      <c r="H386" s="128"/>
      <c r="I386" s="128"/>
      <c r="J386" s="128"/>
      <c r="K386" s="17"/>
    </row>
    <row r="387" spans="1:11" ht="52.9" customHeight="1">
      <c r="A387" s="1248" t="s">
        <v>708</v>
      </c>
      <c r="B387" s="1248"/>
      <c r="C387" s="1248"/>
      <c r="D387" s="1248"/>
      <c r="E387" s="1248"/>
      <c r="F387" s="1242"/>
      <c r="G387" s="1242"/>
      <c r="H387" s="1242"/>
    </row>
    <row r="388" spans="1:11" ht="12.75" customHeight="1">
      <c r="A388" s="2" t="s">
        <v>27</v>
      </c>
      <c r="B388" s="2"/>
      <c r="C388" s="2"/>
      <c r="D388" s="2"/>
      <c r="E388" s="2"/>
    </row>
    <row r="389" spans="1:11" ht="114.2" customHeight="1">
      <c r="A389" s="149"/>
      <c r="B389" s="146" t="s">
        <v>709</v>
      </c>
      <c r="C389" s="146" t="s">
        <v>710</v>
      </c>
      <c r="D389" s="146" t="s">
        <v>136</v>
      </c>
      <c r="E389" s="146" t="s">
        <v>711</v>
      </c>
    </row>
    <row r="390" spans="1:11" ht="33.75" customHeight="1">
      <c r="A390" s="146" t="s">
        <v>712</v>
      </c>
      <c r="B390" s="79" t="s">
        <v>2407</v>
      </c>
      <c r="C390" s="79" t="s">
        <v>2408</v>
      </c>
      <c r="D390" s="79" t="s">
        <v>2409</v>
      </c>
      <c r="E390" s="79" t="s">
        <v>2410</v>
      </c>
    </row>
    <row r="391" spans="1:11" ht="31.5" customHeight="1">
      <c r="A391" s="146" t="s">
        <v>712</v>
      </c>
      <c r="B391" s="79" t="s">
        <v>2411</v>
      </c>
      <c r="C391" s="79" t="s">
        <v>2412</v>
      </c>
      <c r="D391" s="79" t="s">
        <v>2413</v>
      </c>
      <c r="E391" s="79" t="s">
        <v>2414</v>
      </c>
    </row>
    <row r="393" spans="1:11" ht="72.400000000000006" customHeight="1">
      <c r="A393" s="1248" t="s">
        <v>714</v>
      </c>
      <c r="B393" s="1248"/>
      <c r="C393" s="1248"/>
      <c r="D393" s="1249"/>
      <c r="E393" s="1249"/>
      <c r="F393" s="1249"/>
    </row>
    <row r="394" spans="1:11" ht="41.1" customHeight="1">
      <c r="A394" s="150" t="s">
        <v>715</v>
      </c>
      <c r="B394" s="1250"/>
      <c r="C394" s="1250"/>
      <c r="D394" s="31"/>
      <c r="E394" s="31"/>
    </row>
    <row r="395" spans="1:11" ht="12.75" customHeight="1">
      <c r="A395" s="146" t="s">
        <v>716</v>
      </c>
      <c r="B395" s="1248" t="s">
        <v>717</v>
      </c>
      <c r="C395" s="1248"/>
      <c r="D395" s="31"/>
      <c r="E395" s="31"/>
    </row>
    <row r="396" spans="1:11" ht="98.65" customHeight="1">
      <c r="A396" s="146" t="s">
        <v>718</v>
      </c>
      <c r="B396" s="1285" t="s">
        <v>2415</v>
      </c>
      <c r="C396" s="1285"/>
      <c r="D396" s="31"/>
      <c r="E396" s="31"/>
    </row>
    <row r="397" spans="1:11" ht="57.4" customHeight="1">
      <c r="A397" s="146" t="s">
        <v>720</v>
      </c>
      <c r="B397" s="1285" t="s">
        <v>2416</v>
      </c>
      <c r="C397" s="1285"/>
      <c r="D397" s="31"/>
      <c r="E397" s="31"/>
    </row>
    <row r="398" spans="1:11" ht="56.65" customHeight="1">
      <c r="A398" s="146" t="s">
        <v>722</v>
      </c>
      <c r="B398" s="1285" t="s">
        <v>2417</v>
      </c>
      <c r="C398" s="1285"/>
      <c r="D398" s="31"/>
      <c r="E398" s="31"/>
    </row>
    <row r="399" spans="1:11" ht="12.75" customHeight="1">
      <c r="A399" s="31"/>
      <c r="B399" s="31"/>
      <c r="C399" s="31"/>
      <c r="D399" s="31"/>
      <c r="E399" s="31"/>
    </row>
    <row r="400" spans="1:11" s="362" customFormat="1" ht="49.35" customHeight="1">
      <c r="A400" s="1248" t="s">
        <v>723</v>
      </c>
      <c r="B400" s="1248"/>
      <c r="C400" s="1248"/>
      <c r="D400" s="1242" t="s">
        <v>108</v>
      </c>
      <c r="E400" s="1242"/>
      <c r="F400" s="1242"/>
      <c r="G400" s="29"/>
      <c r="H400" s="29"/>
      <c r="I400" s="29"/>
      <c r="J400" s="29"/>
      <c r="K400"/>
    </row>
    <row r="401" spans="1:11" s="362" customFormat="1" ht="12.75" customHeight="1">
      <c r="A401" s="2" t="s">
        <v>27</v>
      </c>
      <c r="B401" s="2"/>
      <c r="C401" s="2"/>
      <c r="D401" s="29"/>
      <c r="E401" s="29"/>
      <c r="F401" s="29"/>
      <c r="G401" s="29"/>
      <c r="H401" s="29"/>
      <c r="I401" s="29"/>
      <c r="J401" s="29"/>
      <c r="K401"/>
    </row>
    <row r="402" spans="1:11" ht="12.75" customHeight="1">
      <c r="A402" s="1248" t="s">
        <v>116</v>
      </c>
      <c r="B402" s="1248"/>
      <c r="C402" s="1248"/>
      <c r="D402" s="31"/>
      <c r="E402" s="31"/>
    </row>
    <row r="403" spans="1:11" ht="43.15" customHeight="1">
      <c r="A403" s="13" t="s">
        <v>2418</v>
      </c>
      <c r="B403" s="13"/>
      <c r="C403" s="13"/>
      <c r="D403" s="31"/>
      <c r="E403" s="31"/>
    </row>
    <row r="404" spans="1:11" ht="12.75" customHeight="1">
      <c r="A404" s="31"/>
      <c r="B404" s="31"/>
      <c r="C404" s="31"/>
      <c r="D404" s="31"/>
      <c r="E404" s="31"/>
    </row>
    <row r="405" spans="1:11" ht="54.4" customHeight="1">
      <c r="A405" s="1248" t="s">
        <v>724</v>
      </c>
      <c r="B405" s="1248"/>
      <c r="C405" s="1248"/>
      <c r="D405" s="1242"/>
      <c r="E405" s="1242"/>
      <c r="F405" s="1242"/>
    </row>
    <row r="406" spans="1:11" ht="12.75" customHeight="1">
      <c r="A406" s="2" t="s">
        <v>27</v>
      </c>
      <c r="B406" s="2"/>
      <c r="C406" s="2"/>
      <c r="D406" s="31"/>
      <c r="E406" s="31"/>
    </row>
    <row r="407" spans="1:11" ht="38.85" customHeight="1">
      <c r="A407" s="146" t="s">
        <v>725</v>
      </c>
      <c r="B407" s="146" t="s">
        <v>710</v>
      </c>
      <c r="C407" s="146" t="s">
        <v>726</v>
      </c>
      <c r="D407" s="31"/>
      <c r="E407" s="31"/>
    </row>
    <row r="408" spans="1:11" ht="32.1" customHeight="1">
      <c r="A408" s="346" t="s">
        <v>2419</v>
      </c>
      <c r="B408" s="346" t="s">
        <v>2420</v>
      </c>
      <c r="C408" s="346" t="s">
        <v>2421</v>
      </c>
      <c r="D408" s="31"/>
      <c r="E408" s="31"/>
    </row>
    <row r="409" spans="1:11" ht="148.35" customHeight="1">
      <c r="A409" s="346" t="s">
        <v>2422</v>
      </c>
      <c r="B409" s="346" t="s">
        <v>2423</v>
      </c>
      <c r="C409" s="346" t="s">
        <v>2424</v>
      </c>
      <c r="D409" s="31"/>
      <c r="E409" s="31"/>
    </row>
    <row r="410" spans="1:11" ht="32.450000000000003" customHeight="1">
      <c r="A410" s="346" t="s">
        <v>2425</v>
      </c>
      <c r="B410" s="346" t="s">
        <v>2426</v>
      </c>
      <c r="C410" s="346" t="s">
        <v>2427</v>
      </c>
      <c r="D410" s="31"/>
      <c r="E410" s="31"/>
    </row>
    <row r="411" spans="1:11" ht="29.85" customHeight="1">
      <c r="A411" s="346" t="s">
        <v>2428</v>
      </c>
      <c r="B411" s="346" t="s">
        <v>2429</v>
      </c>
      <c r="C411" s="346" t="s">
        <v>2430</v>
      </c>
      <c r="D411" s="31"/>
      <c r="E411" s="31"/>
    </row>
    <row r="412" spans="1:11" ht="31.5" customHeight="1">
      <c r="A412" s="346" t="s">
        <v>2431</v>
      </c>
      <c r="B412" s="346" t="s">
        <v>2426</v>
      </c>
      <c r="C412" s="346" t="s">
        <v>2432</v>
      </c>
      <c r="D412" s="31"/>
      <c r="E412" s="31"/>
    </row>
    <row r="413" spans="1:11" ht="30.75" customHeight="1">
      <c r="A413" s="346" t="s">
        <v>2433</v>
      </c>
      <c r="B413" s="346" t="s">
        <v>2434</v>
      </c>
      <c r="C413" s="346" t="s">
        <v>2435</v>
      </c>
      <c r="D413" s="31"/>
      <c r="E413" s="31"/>
    </row>
    <row r="414" spans="1:11" ht="32.450000000000003" customHeight="1">
      <c r="A414" s="346" t="s">
        <v>2436</v>
      </c>
      <c r="B414" s="346" t="s">
        <v>2437</v>
      </c>
      <c r="C414" s="346" t="s">
        <v>2438</v>
      </c>
      <c r="D414" s="31"/>
      <c r="E414" s="31"/>
    </row>
    <row r="415" spans="1:11" ht="39.6" customHeight="1">
      <c r="A415" s="346" t="s">
        <v>2439</v>
      </c>
      <c r="B415" s="346" t="s">
        <v>2426</v>
      </c>
      <c r="C415" s="346" t="s">
        <v>2440</v>
      </c>
      <c r="D415" s="31"/>
      <c r="E415" s="31"/>
    </row>
    <row r="416" spans="1:11" ht="12.75" customHeight="1">
      <c r="A416" s="406"/>
      <c r="B416" s="406"/>
      <c r="C416" s="406"/>
      <c r="D416" s="154"/>
      <c r="E416" s="154"/>
    </row>
    <row r="417" spans="1:7" ht="12.75" customHeight="1">
      <c r="A417" s="154"/>
      <c r="B417" s="154"/>
      <c r="C417" s="154"/>
      <c r="D417" s="154"/>
      <c r="E417" s="154"/>
    </row>
    <row r="418" spans="1:7" ht="50.65" customHeight="1">
      <c r="A418" s="1254" t="s">
        <v>734</v>
      </c>
      <c r="B418" s="1254"/>
      <c r="C418" s="1254"/>
      <c r="D418" s="1254"/>
      <c r="E418" s="1254"/>
      <c r="F418" s="155" t="s">
        <v>735</v>
      </c>
      <c r="G418" s="155" t="s">
        <v>132</v>
      </c>
    </row>
    <row r="419" spans="1:7" ht="61.15" customHeight="1">
      <c r="A419" s="155" t="s">
        <v>133</v>
      </c>
      <c r="B419" s="155" t="s">
        <v>134</v>
      </c>
      <c r="C419" s="155" t="s">
        <v>135</v>
      </c>
      <c r="D419" s="155" t="s">
        <v>136</v>
      </c>
      <c r="E419" s="155" t="s">
        <v>137</v>
      </c>
      <c r="F419" s="72">
        <v>12</v>
      </c>
      <c r="G419" s="72">
        <f>SUM(D420:D431)</f>
        <v>600</v>
      </c>
    </row>
    <row r="420" spans="1:7" ht="25.5">
      <c r="A420" s="407" t="s">
        <v>2441</v>
      </c>
      <c r="B420" s="364" t="s">
        <v>1953</v>
      </c>
      <c r="C420" s="364" t="s">
        <v>2442</v>
      </c>
      <c r="D420" s="364">
        <v>50</v>
      </c>
      <c r="E420" s="408" t="s">
        <v>2443</v>
      </c>
    </row>
    <row r="421" spans="1:7" ht="25.5">
      <c r="A421" s="407" t="s">
        <v>2444</v>
      </c>
      <c r="B421" s="364" t="s">
        <v>2313</v>
      </c>
      <c r="C421" s="364" t="s">
        <v>2445</v>
      </c>
      <c r="D421" s="364">
        <v>50</v>
      </c>
      <c r="E421" s="408" t="s">
        <v>2446</v>
      </c>
    </row>
    <row r="422" spans="1:7" ht="38.25">
      <c r="A422" s="407" t="s">
        <v>2447</v>
      </c>
      <c r="B422" s="364" t="s">
        <v>1930</v>
      </c>
      <c r="C422" s="364" t="s">
        <v>2448</v>
      </c>
      <c r="D422" s="364">
        <v>50</v>
      </c>
      <c r="E422" s="408" t="s">
        <v>2446</v>
      </c>
    </row>
    <row r="423" spans="1:7" ht="63.75">
      <c r="A423" s="407" t="s">
        <v>2449</v>
      </c>
      <c r="B423" s="364" t="s">
        <v>1947</v>
      </c>
      <c r="C423" s="364" t="s">
        <v>2450</v>
      </c>
      <c r="D423" s="364">
        <v>50</v>
      </c>
      <c r="E423" s="408" t="s">
        <v>2446</v>
      </c>
    </row>
    <row r="424" spans="1:7" ht="38.25">
      <c r="A424" s="407" t="s">
        <v>2451</v>
      </c>
      <c r="B424" s="364" t="s">
        <v>1953</v>
      </c>
      <c r="C424" s="364" t="s">
        <v>2452</v>
      </c>
      <c r="D424" s="364">
        <v>50</v>
      </c>
      <c r="E424" s="408" t="s">
        <v>2446</v>
      </c>
    </row>
    <row r="425" spans="1:7" ht="25.5">
      <c r="A425" s="407" t="s">
        <v>2453</v>
      </c>
      <c r="B425" s="364" t="s">
        <v>1953</v>
      </c>
      <c r="C425" s="364" t="s">
        <v>2454</v>
      </c>
      <c r="D425" s="364">
        <v>50</v>
      </c>
      <c r="E425" s="408" t="s">
        <v>2446</v>
      </c>
    </row>
    <row r="426" spans="1:7" ht="25.5">
      <c r="A426" s="407" t="s">
        <v>2455</v>
      </c>
      <c r="B426" s="364" t="s">
        <v>2456</v>
      </c>
      <c r="C426" s="364" t="s">
        <v>2457</v>
      </c>
      <c r="D426" s="364">
        <v>50</v>
      </c>
      <c r="E426" s="408" t="s">
        <v>2446</v>
      </c>
    </row>
    <row r="427" spans="1:7" ht="25.5">
      <c r="A427" s="407" t="s">
        <v>2458</v>
      </c>
      <c r="B427" s="364" t="s">
        <v>2091</v>
      </c>
      <c r="C427" s="364" t="s">
        <v>2459</v>
      </c>
      <c r="D427" s="364">
        <v>50</v>
      </c>
      <c r="E427" s="408" t="s">
        <v>2446</v>
      </c>
    </row>
    <row r="428" spans="1:7" ht="63.75">
      <c r="A428" s="407" t="s">
        <v>2460</v>
      </c>
      <c r="B428" s="364" t="s">
        <v>2017</v>
      </c>
      <c r="C428" s="364" t="s">
        <v>2461</v>
      </c>
      <c r="D428" s="364">
        <v>50</v>
      </c>
      <c r="E428" s="408" t="s">
        <v>2446</v>
      </c>
    </row>
    <row r="429" spans="1:7" ht="38.25">
      <c r="A429" s="407" t="s">
        <v>2462</v>
      </c>
      <c r="B429" s="364" t="s">
        <v>2272</v>
      </c>
      <c r="C429" s="364" t="s">
        <v>2463</v>
      </c>
      <c r="D429" s="364">
        <v>50</v>
      </c>
      <c r="E429" s="408" t="s">
        <v>2446</v>
      </c>
    </row>
    <row r="430" spans="1:7" ht="38.25">
      <c r="A430" s="407" t="s">
        <v>2464</v>
      </c>
      <c r="B430" s="364" t="s">
        <v>2465</v>
      </c>
      <c r="C430" s="364" t="s">
        <v>2466</v>
      </c>
      <c r="D430" s="364">
        <v>50</v>
      </c>
      <c r="E430" s="408" t="s">
        <v>2446</v>
      </c>
    </row>
    <row r="431" spans="1:7" ht="38.25">
      <c r="A431" s="407" t="s">
        <v>2467</v>
      </c>
      <c r="B431" s="364" t="s">
        <v>2468</v>
      </c>
      <c r="C431" s="364" t="s">
        <v>2469</v>
      </c>
      <c r="D431" s="364">
        <v>50</v>
      </c>
      <c r="E431" s="408" t="s">
        <v>2446</v>
      </c>
    </row>
    <row r="432" spans="1:7" ht="12.75" customHeight="1">
      <c r="A432" s="242"/>
      <c r="B432" s="243"/>
      <c r="C432" s="244"/>
      <c r="D432" s="245"/>
      <c r="E432" s="245"/>
    </row>
    <row r="433" spans="1:6" ht="45.6" customHeight="1">
      <c r="A433" s="1254" t="s">
        <v>744</v>
      </c>
      <c r="B433" s="1254"/>
      <c r="C433" s="1254"/>
      <c r="D433" s="31"/>
      <c r="E433" s="31"/>
    </row>
    <row r="434" spans="1:6" ht="66.400000000000006" customHeight="1">
      <c r="A434" s="155" t="s">
        <v>745</v>
      </c>
      <c r="B434" s="155" t="s">
        <v>746</v>
      </c>
      <c r="C434" s="155" t="s">
        <v>747</v>
      </c>
      <c r="D434" s="31"/>
      <c r="E434" s="31"/>
    </row>
    <row r="435" spans="1:6" ht="51.75" customHeight="1">
      <c r="A435" s="346" t="s">
        <v>2470</v>
      </c>
      <c r="B435" s="165" t="s">
        <v>2471</v>
      </c>
      <c r="C435" s="165">
        <v>539</v>
      </c>
      <c r="D435" s="31"/>
      <c r="E435" s="31"/>
    </row>
    <row r="436" spans="1:6" ht="12.75" customHeight="1">
      <c r="A436" s="31"/>
      <c r="B436" s="31"/>
      <c r="C436" s="31"/>
      <c r="D436" s="31"/>
      <c r="E436" s="31"/>
    </row>
    <row r="437" spans="1:6" ht="61.9" customHeight="1">
      <c r="A437" s="1254" t="s">
        <v>754</v>
      </c>
      <c r="B437" s="1254"/>
      <c r="C437" s="1254"/>
      <c r="D437" s="1242"/>
      <c r="E437" s="1242"/>
      <c r="F437" s="1242"/>
    </row>
    <row r="438" spans="1:6" ht="12.75" customHeight="1">
      <c r="A438" s="2" t="s">
        <v>27</v>
      </c>
      <c r="B438" s="2"/>
      <c r="C438" s="2"/>
      <c r="D438" s="31"/>
      <c r="E438" s="31"/>
    </row>
    <row r="439" spans="1:6" ht="45.6" customHeight="1">
      <c r="A439" s="155" t="s">
        <v>755</v>
      </c>
      <c r="B439" s="155" t="s">
        <v>86</v>
      </c>
      <c r="C439" s="155" t="s">
        <v>756</v>
      </c>
      <c r="D439" s="31"/>
      <c r="E439" s="31"/>
    </row>
    <row r="440" spans="1:6" ht="12.75" customHeight="1">
      <c r="A440" s="165"/>
      <c r="B440" s="165"/>
      <c r="C440" s="165"/>
      <c r="D440" s="31"/>
      <c r="E440" s="31"/>
    </row>
    <row r="441" spans="1:6" ht="12.75" customHeight="1">
      <c r="A441" s="31"/>
      <c r="B441" s="31"/>
      <c r="C441" s="31"/>
      <c r="D441" s="31"/>
      <c r="E441" s="31"/>
    </row>
    <row r="442" spans="1:6" ht="51.4" customHeight="1">
      <c r="A442" s="1254" t="s">
        <v>757</v>
      </c>
      <c r="B442" s="1254"/>
      <c r="C442" s="1254"/>
      <c r="D442" s="1242"/>
      <c r="E442" s="1242"/>
      <c r="F442" s="1242"/>
    </row>
    <row r="443" spans="1:6" ht="12.75" customHeight="1">
      <c r="A443" s="2" t="s">
        <v>27</v>
      </c>
      <c r="B443" s="2"/>
      <c r="C443" s="2"/>
      <c r="D443" s="31"/>
      <c r="E443" s="31"/>
    </row>
    <row r="444" spans="1:6" ht="42.6" customHeight="1">
      <c r="A444" s="155" t="s">
        <v>755</v>
      </c>
      <c r="B444" s="155" t="s">
        <v>86</v>
      </c>
      <c r="C444" s="155" t="s">
        <v>756</v>
      </c>
      <c r="D444" s="31"/>
      <c r="E444" s="31"/>
    </row>
    <row r="445" spans="1:6" ht="12.75" customHeight="1">
      <c r="A445" s="165"/>
      <c r="B445" s="165"/>
      <c r="C445" s="165"/>
      <c r="D445" s="31"/>
      <c r="E445" s="31"/>
    </row>
    <row r="446" spans="1:6" ht="12.75" customHeight="1">
      <c r="A446" s="31"/>
      <c r="B446" s="31"/>
      <c r="C446" s="31"/>
      <c r="D446" s="31"/>
      <c r="E446" s="31"/>
    </row>
    <row r="447" spans="1:6" ht="40.35" customHeight="1">
      <c r="A447" s="1254" t="s">
        <v>758</v>
      </c>
      <c r="B447" s="1254"/>
      <c r="C447" s="1254"/>
      <c r="D447" s="1242"/>
      <c r="E447" s="1242"/>
      <c r="F447" s="1242"/>
    </row>
    <row r="448" spans="1:6" ht="12.75" customHeight="1">
      <c r="A448" s="2" t="s">
        <v>27</v>
      </c>
      <c r="B448" s="2"/>
      <c r="C448" s="2"/>
      <c r="D448" s="31"/>
      <c r="E448" s="31"/>
    </row>
    <row r="449" spans="1:6" ht="106.7" customHeight="1">
      <c r="A449" s="155" t="s">
        <v>755</v>
      </c>
      <c r="B449" s="155" t="s">
        <v>759</v>
      </c>
      <c r="C449" s="155" t="s">
        <v>760</v>
      </c>
      <c r="D449" s="31"/>
      <c r="E449" s="31"/>
    </row>
    <row r="450" spans="1:6" ht="12.75" customHeight="1">
      <c r="A450" s="165"/>
      <c r="B450" s="165"/>
      <c r="C450" s="165"/>
      <c r="D450" s="31"/>
      <c r="E450" s="31"/>
    </row>
    <row r="451" spans="1:6" ht="12.75" customHeight="1">
      <c r="A451" s="31"/>
      <c r="B451" s="31"/>
      <c r="C451" s="31"/>
      <c r="D451" s="31"/>
      <c r="E451" s="31"/>
    </row>
    <row r="452" spans="1:6" ht="58.9" customHeight="1">
      <c r="A452" s="1254" t="s">
        <v>761</v>
      </c>
      <c r="B452" s="1254"/>
      <c r="C452" s="1254"/>
      <c r="D452" s="1242"/>
      <c r="E452" s="1242"/>
      <c r="F452" s="1242"/>
    </row>
    <row r="453" spans="1:6" ht="12.75" customHeight="1">
      <c r="A453" s="2" t="s">
        <v>27</v>
      </c>
      <c r="B453" s="2"/>
      <c r="C453" s="2"/>
      <c r="D453" s="31"/>
      <c r="E453" s="31"/>
    </row>
    <row r="454" spans="1:6" ht="90.95" customHeight="1">
      <c r="A454" s="155" t="s">
        <v>755</v>
      </c>
      <c r="B454" s="155" t="s">
        <v>762</v>
      </c>
      <c r="C454" s="155" t="s">
        <v>763</v>
      </c>
      <c r="D454" s="31"/>
      <c r="E454" s="31"/>
    </row>
    <row r="455" spans="1:6" ht="12.75" customHeight="1">
      <c r="A455" s="165"/>
      <c r="B455" s="165"/>
      <c r="C455" s="165"/>
      <c r="D455" s="31"/>
      <c r="E455" s="31"/>
    </row>
    <row r="456" spans="1:6" ht="12.75" customHeight="1">
      <c r="A456" s="31"/>
      <c r="B456" s="31"/>
      <c r="C456" s="31"/>
      <c r="D456" s="31"/>
      <c r="E456" s="31"/>
    </row>
    <row r="457" spans="1:6" ht="77.650000000000006" customHeight="1">
      <c r="A457" s="1255" t="s">
        <v>764</v>
      </c>
      <c r="B457" s="1255"/>
      <c r="C457" s="1255"/>
      <c r="D457" s="1255"/>
      <c r="E457" s="1255"/>
    </row>
    <row r="458" spans="1:6" ht="134.25" customHeight="1">
      <c r="A458" s="166" t="s">
        <v>765</v>
      </c>
      <c r="B458" s="166" t="s">
        <v>766</v>
      </c>
      <c r="C458" s="166" t="s">
        <v>767</v>
      </c>
      <c r="D458" s="166" t="s">
        <v>768</v>
      </c>
      <c r="E458" s="166" t="s">
        <v>769</v>
      </c>
    </row>
    <row r="459" spans="1:6" ht="51">
      <c r="A459" s="362" t="s">
        <v>2472</v>
      </c>
      <c r="B459" s="362" t="s">
        <v>2473</v>
      </c>
      <c r="C459" s="409" t="s">
        <v>2474</v>
      </c>
      <c r="D459" s="362" t="s">
        <v>2475</v>
      </c>
      <c r="E459" s="362" t="s">
        <v>2476</v>
      </c>
    </row>
    <row r="460" spans="1:6" ht="76.5">
      <c r="A460" s="362" t="s">
        <v>2477</v>
      </c>
      <c r="B460" s="362" t="s">
        <v>2478</v>
      </c>
      <c r="C460" s="410" t="s">
        <v>2479</v>
      </c>
      <c r="D460" s="362" t="s">
        <v>2480</v>
      </c>
      <c r="E460" s="362" t="s">
        <v>2481</v>
      </c>
    </row>
    <row r="461" spans="1:6" ht="51">
      <c r="A461" s="381" t="s">
        <v>2482</v>
      </c>
      <c r="B461" s="362" t="s">
        <v>2483</v>
      </c>
      <c r="C461" s="409" t="s">
        <v>2484</v>
      </c>
      <c r="D461" s="362" t="s">
        <v>2485</v>
      </c>
      <c r="E461" s="362" t="s">
        <v>2486</v>
      </c>
    </row>
    <row r="462" spans="1:6" ht="28.5">
      <c r="A462" s="362" t="s">
        <v>2487</v>
      </c>
      <c r="B462" s="381" t="s">
        <v>2488</v>
      </c>
      <c r="C462" s="411" t="s">
        <v>2489</v>
      </c>
      <c r="D462" s="362" t="s">
        <v>2490</v>
      </c>
      <c r="E462" s="362" t="s">
        <v>2491</v>
      </c>
    </row>
    <row r="463" spans="1:6" ht="12.75" customHeight="1">
      <c r="A463" s="154"/>
      <c r="B463" s="154"/>
      <c r="C463" s="154"/>
      <c r="D463" s="154"/>
      <c r="E463" s="31"/>
    </row>
    <row r="464" spans="1:6" ht="12.75" customHeight="1">
      <c r="A464" s="154"/>
      <c r="B464" s="154"/>
      <c r="C464" s="154"/>
      <c r="D464" s="154"/>
      <c r="E464" s="31"/>
    </row>
    <row r="465" spans="1:11" ht="87.4" customHeight="1">
      <c r="A465" s="1255" t="s">
        <v>775</v>
      </c>
      <c r="B465" s="1255"/>
      <c r="C465" s="1255"/>
      <c r="D465" s="1255"/>
      <c r="E465" s="1242"/>
      <c r="F465" s="1242"/>
      <c r="G465" s="1242"/>
    </row>
    <row r="466" spans="1:11" ht="36.6" customHeight="1">
      <c r="A466" s="2" t="s">
        <v>27</v>
      </c>
      <c r="B466" s="2"/>
      <c r="C466" s="2"/>
      <c r="D466" s="2"/>
      <c r="E466" s="31"/>
    </row>
    <row r="467" spans="1:11" ht="173.85" customHeight="1">
      <c r="A467" s="166" t="s">
        <v>776</v>
      </c>
      <c r="B467" s="166" t="s">
        <v>777</v>
      </c>
      <c r="C467" s="166" t="s">
        <v>778</v>
      </c>
      <c r="D467" s="166" t="s">
        <v>779</v>
      </c>
      <c r="E467" s="31"/>
    </row>
    <row r="468" spans="1:11" ht="25.5">
      <c r="A468" s="363" t="s">
        <v>2492</v>
      </c>
      <c r="B468" s="406"/>
      <c r="C468" s="406"/>
      <c r="D468" s="406"/>
      <c r="E468" s="412"/>
      <c r="F468" s="377"/>
      <c r="G468" s="377"/>
      <c r="H468" s="377"/>
      <c r="I468" s="377"/>
      <c r="J468" s="377"/>
      <c r="K468" s="362"/>
    </row>
    <row r="469" spans="1:11" ht="25.5">
      <c r="A469" s="363" t="s">
        <v>2493</v>
      </c>
      <c r="B469" s="412"/>
      <c r="C469" s="412"/>
      <c r="D469" s="412"/>
      <c r="E469" s="412"/>
      <c r="F469" s="377"/>
      <c r="G469" s="377"/>
      <c r="H469" s="377"/>
      <c r="I469" s="377"/>
      <c r="J469" s="377"/>
      <c r="K469" s="362"/>
    </row>
    <row r="470" spans="1:11" ht="46.35" customHeight="1">
      <c r="A470" s="1255" t="s">
        <v>780</v>
      </c>
      <c r="B470" s="1255"/>
      <c r="C470" s="1255"/>
      <c r="D470" s="1242"/>
      <c r="E470" s="1242"/>
      <c r="F470" s="1242"/>
    </row>
    <row r="471" spans="1:11" ht="41.85" customHeight="1">
      <c r="A471" s="2" t="s">
        <v>27</v>
      </c>
      <c r="B471" s="2"/>
      <c r="C471" s="2"/>
      <c r="E471" s="31"/>
    </row>
    <row r="472" spans="1:11" ht="162" customHeight="1">
      <c r="A472" s="166" t="s">
        <v>781</v>
      </c>
      <c r="B472" s="166" t="s">
        <v>782</v>
      </c>
      <c r="C472" s="166" t="s">
        <v>783</v>
      </c>
      <c r="D472" s="31"/>
      <c r="E472" s="31"/>
    </row>
    <row r="473" spans="1:11" ht="409.5">
      <c r="A473" s="362" t="s">
        <v>2494</v>
      </c>
      <c r="B473" s="381" t="s">
        <v>2495</v>
      </c>
      <c r="C473" s="362">
        <v>13</v>
      </c>
      <c r="D473" s="318"/>
      <c r="E473" s="31"/>
    </row>
    <row r="474" spans="1:11" ht="25.5">
      <c r="A474" s="362" t="s">
        <v>2496</v>
      </c>
      <c r="B474" s="362" t="s">
        <v>2497</v>
      </c>
      <c r="C474" s="362">
        <v>10</v>
      </c>
      <c r="D474" s="318"/>
      <c r="E474" s="31"/>
    </row>
    <row r="475" spans="1:11" ht="12.75" customHeight="1">
      <c r="A475" s="154"/>
      <c r="B475" s="154"/>
      <c r="C475" s="154"/>
      <c r="D475" s="154"/>
      <c r="E475" s="154"/>
    </row>
    <row r="476" spans="1:11" ht="31.35" customHeight="1">
      <c r="A476" s="1255" t="s">
        <v>784</v>
      </c>
      <c r="B476" s="1255"/>
      <c r="C476" s="1255"/>
      <c r="D476" s="1255"/>
      <c r="E476" s="1255"/>
    </row>
    <row r="477" spans="1:11" ht="314.10000000000002" customHeight="1">
      <c r="A477" s="166" t="s">
        <v>785</v>
      </c>
      <c r="B477" s="166" t="s">
        <v>786</v>
      </c>
      <c r="C477" s="166" t="s">
        <v>787</v>
      </c>
      <c r="D477" s="166" t="s">
        <v>788</v>
      </c>
      <c r="E477" s="166" t="s">
        <v>789</v>
      </c>
    </row>
    <row r="478" spans="1:11" ht="354" customHeight="1">
      <c r="A478" s="346" t="s">
        <v>2498</v>
      </c>
      <c r="B478" s="413" t="s">
        <v>2499</v>
      </c>
      <c r="C478" s="413" t="s">
        <v>2500</v>
      </c>
      <c r="D478" s="231" t="s">
        <v>2501</v>
      </c>
      <c r="E478" s="414" t="s">
        <v>2502</v>
      </c>
    </row>
    <row r="479" spans="1:11" ht="144" customHeight="1">
      <c r="A479" s="346" t="s">
        <v>2503</v>
      </c>
      <c r="B479" s="231" t="s">
        <v>2504</v>
      </c>
      <c r="C479" s="231" t="s">
        <v>2505</v>
      </c>
      <c r="D479" s="346" t="s">
        <v>2506</v>
      </c>
      <c r="E479" s="415" t="s">
        <v>2507</v>
      </c>
    </row>
    <row r="480" spans="1:11" ht="12.75" customHeight="1">
      <c r="A480" s="174"/>
      <c r="B480" s="174"/>
      <c r="C480" s="174"/>
      <c r="D480" s="175"/>
      <c r="E480" s="176"/>
    </row>
    <row r="481" spans="1:7" ht="12.75" customHeight="1">
      <c r="A481" s="1255" t="s">
        <v>795</v>
      </c>
      <c r="B481" s="1255"/>
      <c r="C481" s="1255"/>
      <c r="D481" s="1255"/>
      <c r="E481" s="1255"/>
    </row>
    <row r="482" spans="1:7" ht="64.150000000000006" customHeight="1">
      <c r="A482" s="166" t="s">
        <v>133</v>
      </c>
      <c r="B482" s="166" t="s">
        <v>134</v>
      </c>
      <c r="C482" s="166" t="s">
        <v>135</v>
      </c>
      <c r="D482" s="166" t="s">
        <v>136</v>
      </c>
      <c r="E482" s="166" t="s">
        <v>137</v>
      </c>
    </row>
    <row r="483" spans="1:7" ht="12.75" customHeight="1">
      <c r="A483" s="177"/>
      <c r="B483" s="178"/>
      <c r="C483" s="178"/>
      <c r="D483" s="178"/>
      <c r="E483" s="178"/>
    </row>
    <row r="484" spans="1:7" ht="12.75" customHeight="1">
      <c r="A484" s="179"/>
      <c r="B484" s="180"/>
      <c r="C484" s="180"/>
      <c r="D484" s="180"/>
      <c r="E484" s="181"/>
    </row>
    <row r="485" spans="1:7" ht="120.2" customHeight="1">
      <c r="A485" s="1255" t="s">
        <v>796</v>
      </c>
      <c r="B485" s="1255"/>
      <c r="C485" s="1255"/>
      <c r="D485" s="1255"/>
      <c r="E485" s="1242"/>
      <c r="F485" s="1242"/>
      <c r="G485" s="1242"/>
    </row>
    <row r="486" spans="1:7" ht="12.75" customHeight="1">
      <c r="A486" s="2" t="s">
        <v>27</v>
      </c>
      <c r="B486" s="2"/>
      <c r="C486" s="2"/>
      <c r="D486" s="2"/>
      <c r="E486" s="31"/>
    </row>
    <row r="487" spans="1:7" ht="175.35" customHeight="1">
      <c r="A487" s="166" t="s">
        <v>797</v>
      </c>
      <c r="B487" s="166" t="s">
        <v>798</v>
      </c>
      <c r="C487" s="166" t="s">
        <v>799</v>
      </c>
      <c r="D487" s="166" t="s">
        <v>800</v>
      </c>
      <c r="E487" s="31"/>
    </row>
    <row r="488" spans="1:7" ht="12.75" customHeight="1">
      <c r="A488" s="48"/>
      <c r="B488" s="48"/>
      <c r="C488" s="48"/>
      <c r="D488" s="48"/>
      <c r="E488" s="31"/>
    </row>
    <row r="489" spans="1:7" ht="12.75" customHeight="1">
      <c r="A489" s="31"/>
      <c r="B489" s="31"/>
      <c r="C489" s="31"/>
      <c r="D489" s="31"/>
      <c r="E489" s="31"/>
    </row>
    <row r="490" spans="1:7" ht="69.400000000000006" customHeight="1">
      <c r="A490" s="1255" t="s">
        <v>801</v>
      </c>
      <c r="B490" s="1255"/>
      <c r="C490" s="1255"/>
      <c r="D490" s="1255"/>
      <c r="E490" s="31"/>
    </row>
    <row r="491" spans="1:7" ht="70.150000000000006" customHeight="1">
      <c r="A491" s="1256" t="s">
        <v>802</v>
      </c>
      <c r="B491" s="1256"/>
      <c r="C491" s="1256"/>
      <c r="D491" s="1256"/>
      <c r="E491" s="31"/>
    </row>
    <row r="492" spans="1:7" ht="12.75" customHeight="1">
      <c r="A492" s="1257"/>
      <c r="B492" s="1257"/>
      <c r="C492" s="1257"/>
      <c r="D492" s="1257"/>
      <c r="E492" s="31"/>
    </row>
    <row r="493" spans="1:7" ht="12.75" customHeight="1">
      <c r="A493" s="31"/>
      <c r="B493" s="31"/>
      <c r="C493" s="31"/>
      <c r="D493" s="31"/>
      <c r="E493" s="31"/>
    </row>
    <row r="494" spans="1:7" ht="55.15" customHeight="1">
      <c r="A494" s="1255" t="s">
        <v>803</v>
      </c>
      <c r="B494" s="1255"/>
      <c r="C494" s="1255"/>
      <c r="D494" s="1255"/>
      <c r="E494" s="1242"/>
      <c r="F494" s="1242"/>
      <c r="G494" s="1242"/>
    </row>
    <row r="495" spans="1:7" ht="12.75" customHeight="1">
      <c r="A495" s="2" t="s">
        <v>27</v>
      </c>
      <c r="B495" s="2"/>
      <c r="C495" s="2"/>
      <c r="D495" s="2"/>
      <c r="E495" s="31"/>
    </row>
    <row r="496" spans="1:7" ht="159.75" customHeight="1">
      <c r="A496" s="166" t="s">
        <v>133</v>
      </c>
      <c r="B496" s="166" t="s">
        <v>804</v>
      </c>
      <c r="C496" s="166" t="s">
        <v>805</v>
      </c>
      <c r="D496" s="166" t="s">
        <v>806</v>
      </c>
      <c r="E496" s="31"/>
    </row>
    <row r="497" spans="1:5" ht="12.75" customHeight="1">
      <c r="A497" s="48"/>
      <c r="B497" s="48"/>
      <c r="C497" s="48"/>
      <c r="D497" s="48"/>
      <c r="E497" s="31"/>
    </row>
    <row r="498" spans="1:5" ht="12.75" customHeight="1">
      <c r="A498" s="31"/>
      <c r="B498" s="31"/>
      <c r="C498" s="31"/>
      <c r="D498" s="31"/>
      <c r="E498" s="31"/>
    </row>
    <row r="499" spans="1:5" ht="82.15" customHeight="1">
      <c r="A499" s="1255" t="s">
        <v>807</v>
      </c>
      <c r="B499" s="1255"/>
      <c r="C499" s="1255"/>
      <c r="D499" s="1255"/>
      <c r="E499" s="31"/>
    </row>
    <row r="500" spans="1:5" ht="12.75" customHeight="1">
      <c r="A500" s="1257"/>
      <c r="B500" s="1257"/>
      <c r="C500" s="1257"/>
      <c r="D500" s="1257"/>
      <c r="E500" s="31"/>
    </row>
    <row r="501" spans="1:5" ht="12.75" customHeight="1">
      <c r="A501" s="31"/>
      <c r="B501" s="31"/>
      <c r="C501" s="31"/>
      <c r="D501" s="31"/>
      <c r="E501" s="31"/>
    </row>
    <row r="502" spans="1:5" ht="82.15" customHeight="1">
      <c r="A502" s="1255" t="s">
        <v>808</v>
      </c>
      <c r="B502" s="1255"/>
      <c r="C502" s="1255"/>
      <c r="D502" s="1255"/>
      <c r="E502" s="31"/>
    </row>
    <row r="503" spans="1:5" ht="12.75" customHeight="1">
      <c r="A503" s="1257"/>
      <c r="B503" s="1257"/>
      <c r="C503" s="1257"/>
      <c r="D503" s="1257"/>
      <c r="E503" s="31"/>
    </row>
    <row r="504" spans="1:5" ht="12.75" customHeight="1">
      <c r="A504" s="31"/>
      <c r="B504" s="31"/>
      <c r="C504" s="31"/>
      <c r="D504" s="31"/>
      <c r="E504" s="31"/>
    </row>
    <row r="505" spans="1:5" ht="76.150000000000006" customHeight="1">
      <c r="A505" s="1255" t="s">
        <v>809</v>
      </c>
      <c r="B505" s="1255"/>
      <c r="C505" s="1255"/>
      <c r="D505" s="1255"/>
      <c r="E505" s="31"/>
    </row>
    <row r="506" spans="1:5" ht="12.75" customHeight="1">
      <c r="A506" s="1257"/>
      <c r="B506" s="1257"/>
      <c r="C506" s="1257"/>
      <c r="D506" s="1257"/>
      <c r="E506" s="31"/>
    </row>
    <row r="507" spans="1:5" ht="12.75" customHeight="1">
      <c r="A507" s="31"/>
      <c r="B507" s="31"/>
      <c r="C507" s="31"/>
      <c r="D507" s="31"/>
      <c r="E507" s="31"/>
    </row>
    <row r="508" spans="1:5" ht="12.75" customHeight="1">
      <c r="A508" s="31"/>
      <c r="B508" s="31"/>
      <c r="C508" s="31"/>
      <c r="D508" s="31"/>
      <c r="E508" s="31"/>
    </row>
    <row r="509" spans="1:5" ht="74.650000000000006" customHeight="1">
      <c r="A509" s="1258" t="s">
        <v>810</v>
      </c>
      <c r="B509" s="1258"/>
      <c r="C509" s="1258"/>
      <c r="D509" s="1258"/>
      <c r="E509" s="31"/>
    </row>
    <row r="510" spans="1:5" ht="66.400000000000006" customHeight="1">
      <c r="A510" s="184" t="s">
        <v>133</v>
      </c>
      <c r="B510" s="184" t="s">
        <v>502</v>
      </c>
      <c r="C510" s="184" t="s">
        <v>811</v>
      </c>
      <c r="D510" s="184" t="s">
        <v>812</v>
      </c>
      <c r="E510" s="31"/>
    </row>
    <row r="511" spans="1:5" ht="12.75" customHeight="1">
      <c r="A511" s="48"/>
      <c r="B511" s="48"/>
      <c r="C511" s="48"/>
      <c r="D511" s="48"/>
      <c r="E511" s="31"/>
    </row>
    <row r="512" spans="1:5" ht="12.75" customHeight="1">
      <c r="A512" s="31"/>
      <c r="B512" s="31"/>
      <c r="C512" s="31"/>
      <c r="D512" s="31"/>
      <c r="E512" s="31"/>
    </row>
    <row r="513" spans="1:5" ht="47.1" customHeight="1">
      <c r="A513" s="1258" t="s">
        <v>813</v>
      </c>
      <c r="B513" s="1258"/>
      <c r="C513" s="1258"/>
      <c r="D513" s="1258"/>
      <c r="E513" s="31"/>
    </row>
    <row r="514" spans="1:5" ht="53.65" customHeight="1">
      <c r="A514" s="184" t="s">
        <v>133</v>
      </c>
      <c r="B514" s="184" t="s">
        <v>502</v>
      </c>
      <c r="C514" s="184" t="s">
        <v>811</v>
      </c>
      <c r="D514" s="184" t="s">
        <v>812</v>
      </c>
      <c r="E514" s="31"/>
    </row>
    <row r="515" spans="1:5" ht="12.75" customHeight="1">
      <c r="A515" s="48"/>
      <c r="B515" s="48"/>
      <c r="C515" s="48"/>
      <c r="D515" s="48"/>
      <c r="E515" s="31"/>
    </row>
    <row r="516" spans="1:5" ht="12.75" customHeight="1">
      <c r="A516" s="31"/>
      <c r="B516" s="31"/>
      <c r="C516" s="31"/>
      <c r="D516" s="31"/>
      <c r="E516" s="31"/>
    </row>
    <row r="517" spans="1:5" ht="61.15" customHeight="1">
      <c r="A517" s="1258" t="s">
        <v>814</v>
      </c>
      <c r="B517" s="1258"/>
      <c r="C517" s="1258"/>
      <c r="D517" s="1258"/>
      <c r="E517" s="31"/>
    </row>
    <row r="518" spans="1:5" ht="129.94999999999999" customHeight="1">
      <c r="A518" s="184" t="s">
        <v>815</v>
      </c>
      <c r="B518" s="184" t="s">
        <v>816</v>
      </c>
      <c r="C518" s="184" t="s">
        <v>817</v>
      </c>
      <c r="D518" s="184" t="s">
        <v>818</v>
      </c>
      <c r="E518" s="31"/>
    </row>
    <row r="519" spans="1:5" ht="12.75" customHeight="1">
      <c r="A519" s="48"/>
      <c r="B519" s="48"/>
      <c r="C519" s="48"/>
      <c r="D519" s="48"/>
      <c r="E519" s="31"/>
    </row>
    <row r="520" spans="1:5" ht="12.75" customHeight="1">
      <c r="A520" s="31"/>
      <c r="B520" s="31"/>
      <c r="C520" s="31"/>
      <c r="D520" s="31"/>
      <c r="E520" s="31"/>
    </row>
    <row r="521" spans="1:5" ht="73.900000000000006" customHeight="1">
      <c r="A521" s="1258" t="s">
        <v>819</v>
      </c>
      <c r="B521" s="1258"/>
      <c r="C521" s="1258"/>
      <c r="D521" s="1258"/>
      <c r="E521" s="31"/>
    </row>
    <row r="522" spans="1:5" ht="12.75" customHeight="1">
      <c r="A522" s="1257"/>
      <c r="B522" s="1257"/>
      <c r="C522" s="1257"/>
      <c r="D522" s="1257"/>
      <c r="E522" s="31"/>
    </row>
  </sheetData>
  <sheetProtection algorithmName="SHA-512" hashValue="6XpojttkjDjSEsHgpgVpf97ZbhE//ZXV4sKxV8pzpR1q8C8QC8lpYJE8dBQDCn77RYbSFVUBzGQUua8qblcTXA==" saltValue="LgTawR0Kpj9HhKHC737neg==" spinCount="100000" sheet="1" objects="1" scenarios="1"/>
  <mergeCells count="120">
    <mergeCell ref="A521:D521"/>
    <mergeCell ref="A522:D522"/>
    <mergeCell ref="A499:D499"/>
    <mergeCell ref="A500:D500"/>
    <mergeCell ref="A502:D502"/>
    <mergeCell ref="A503:D503"/>
    <mergeCell ref="A505:D505"/>
    <mergeCell ref="A506:D506"/>
    <mergeCell ref="A509:D509"/>
    <mergeCell ref="A513:D513"/>
    <mergeCell ref="A517:D517"/>
    <mergeCell ref="A485:D485"/>
    <mergeCell ref="E485:G485"/>
    <mergeCell ref="A486:D486"/>
    <mergeCell ref="A490:D490"/>
    <mergeCell ref="A491:D491"/>
    <mergeCell ref="A492:D492"/>
    <mergeCell ref="A494:D494"/>
    <mergeCell ref="E494:G494"/>
    <mergeCell ref="A495:D495"/>
    <mergeCell ref="A457:E457"/>
    <mergeCell ref="A465:D465"/>
    <mergeCell ref="E465:G465"/>
    <mergeCell ref="A466:D466"/>
    <mergeCell ref="A470:C470"/>
    <mergeCell ref="D470:F470"/>
    <mergeCell ref="A471:C471"/>
    <mergeCell ref="A476:E476"/>
    <mergeCell ref="A481:E481"/>
    <mergeCell ref="A442:C442"/>
    <mergeCell ref="D442:F442"/>
    <mergeCell ref="A443:C443"/>
    <mergeCell ref="A447:C447"/>
    <mergeCell ref="D447:F447"/>
    <mergeCell ref="A448:C448"/>
    <mergeCell ref="A452:C452"/>
    <mergeCell ref="D452:F452"/>
    <mergeCell ref="A453:C453"/>
    <mergeCell ref="A403:C403"/>
    <mergeCell ref="A405:C405"/>
    <mergeCell ref="D405:F405"/>
    <mergeCell ref="A406:C406"/>
    <mergeCell ref="A418:E418"/>
    <mergeCell ref="A433:C433"/>
    <mergeCell ref="A437:C437"/>
    <mergeCell ref="D437:F437"/>
    <mergeCell ref="A438:C438"/>
    <mergeCell ref="B394:C394"/>
    <mergeCell ref="B395:C395"/>
    <mergeCell ref="B396:C396"/>
    <mergeCell ref="B397:C397"/>
    <mergeCell ref="B398:C398"/>
    <mergeCell ref="A400:C400"/>
    <mergeCell ref="D400:F400"/>
    <mergeCell ref="A401:C401"/>
    <mergeCell ref="A402:C402"/>
    <mergeCell ref="A340:C340"/>
    <mergeCell ref="A346:C346"/>
    <mergeCell ref="A356:C356"/>
    <mergeCell ref="A370:E370"/>
    <mergeCell ref="A375:E375"/>
    <mergeCell ref="A387:E387"/>
    <mergeCell ref="F387:H387"/>
    <mergeCell ref="A388:E388"/>
    <mergeCell ref="A393:C393"/>
    <mergeCell ref="D393:F393"/>
    <mergeCell ref="A129:E129"/>
    <mergeCell ref="A205:F205"/>
    <mergeCell ref="A219:E219"/>
    <mergeCell ref="A227:F227"/>
    <mergeCell ref="A296:E296"/>
    <mergeCell ref="A319:F319"/>
    <mergeCell ref="A332:E332"/>
    <mergeCell ref="F332:H332"/>
    <mergeCell ref="A333:E333"/>
    <mergeCell ref="A115:C115"/>
    <mergeCell ref="B116:D116"/>
    <mergeCell ref="B118:D118"/>
    <mergeCell ref="A119:D119"/>
    <mergeCell ref="A120:C120"/>
    <mergeCell ref="A121:C121"/>
    <mergeCell ref="B122:D122"/>
    <mergeCell ref="A125:D125"/>
    <mergeCell ref="A127:C127"/>
    <mergeCell ref="A98:D98"/>
    <mergeCell ref="B106:D106"/>
    <mergeCell ref="A107:D107"/>
    <mergeCell ref="B108:C108"/>
    <mergeCell ref="B109:C109"/>
    <mergeCell ref="B110:C110"/>
    <mergeCell ref="B112:D112"/>
    <mergeCell ref="A113:D113"/>
    <mergeCell ref="A114:C114"/>
    <mergeCell ref="B71:D71"/>
    <mergeCell ref="A72:D72"/>
    <mergeCell ref="A78:F78"/>
    <mergeCell ref="B79:F79"/>
    <mergeCell ref="A80:F80"/>
    <mergeCell ref="B87:D87"/>
    <mergeCell ref="A88:D88"/>
    <mergeCell ref="B95:D95"/>
    <mergeCell ref="B97:D97"/>
    <mergeCell ref="B39:E39"/>
    <mergeCell ref="A40:E40"/>
    <mergeCell ref="B46:E46"/>
    <mergeCell ref="B47:E47"/>
    <mergeCell ref="A48:E48"/>
    <mergeCell ref="B55:D55"/>
    <mergeCell ref="A56:D56"/>
    <mergeCell ref="B63:D63"/>
    <mergeCell ref="A64:D64"/>
    <mergeCell ref="B1:F1"/>
    <mergeCell ref="B3:F3"/>
    <mergeCell ref="B4:F4"/>
    <mergeCell ref="A5:F5"/>
    <mergeCell ref="B12:F12"/>
    <mergeCell ref="B13:F13"/>
    <mergeCell ref="A14:F14"/>
    <mergeCell ref="B31:F31"/>
    <mergeCell ref="A32:F32"/>
  </mergeCells>
  <dataValidations count="16">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500-000000000000}">
      <formula1>0</formula1>
      <formula2>0</formula2>
    </dataValidation>
    <dataValidation operator="equal" allowBlank="1" showInputMessage="1" showErrorMessage="1" prompt="целевой показатель в 2026 году - 22% в 2036 году - 30%" sqref="I116" xr:uid="{00000000-0002-0000-05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500-000002000000}">
      <formula1>0</formula1>
      <formula2>0</formula2>
    </dataValidation>
    <dataValidation operator="equal" allowBlank="1" showInputMessage="1" showErrorMessage="1" sqref="A124:A127" xr:uid="{00000000-0002-0000-05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5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5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5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500-000007000000}">
      <formula1>0</formula1>
      <formula2>0</formula2>
    </dataValidation>
    <dataValidation type="list" operator="equal" allowBlank="1" showInputMessage="1" showErrorMessage="1" promptTitle="выберите из списка" prompt="выберите из списка" sqref="B95:D95" xr:uid="{00000000-0002-0000-05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2:F12 B31:F31 B39:E39 B47:E47 B55:D55 B63:D63 B71:D71 B79:F79 B87:D87 B97:D97 B106:D106 B112:D112 B116:D116 B118:D118 B122:D122 F211 F215 F217 F332:H332 F387:H387 D400:F400 D405:F405" xr:uid="{00000000-0002-0000-05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229:F235" xr:uid="{00000000-0002-0000-0500-00000A000000}">
      <formula1>"Да,Нет"</formula1>
      <formula2>0</formula2>
    </dataValidation>
    <dataValidation type="list" operator="equal" allowBlank="1" showInputMessage="1" showErrorMessage="1" promptTitle="наличие проектов" sqref="D393:F393" xr:uid="{00000000-0002-0000-05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437:F437 D442:F442" xr:uid="{00000000-0002-0000-0500-00000C000000}">
      <formula1>"да,обращались,нет,не обращались"</formula1>
      <formula2>0</formula2>
    </dataValidation>
    <dataValidation type="list" operator="equal" allowBlank="1" showInputMessage="1" showErrorMessage="1" sqref="D447:F447 D452:F452 D470:F470 E485:G485" xr:uid="{00000000-0002-0000-0500-00000D000000}">
      <formula1>"да,выдавались,нет,не выдавались"</formula1>
      <formula2>0</formula2>
    </dataValidation>
    <dataValidation type="list" operator="equal" allowBlank="1" showInputMessage="1" showErrorMessage="1" sqref="E465:G465" xr:uid="{00000000-0002-0000-0500-00000E000000}">
      <formula1>"да,утверждена,нет,не утверждена"</formula1>
      <formula2>0</formula2>
    </dataValidation>
    <dataValidation type="list" operator="equal" allowBlank="1" showInputMessage="1" showErrorMessage="1" sqref="E494:G494" xr:uid="{00000000-0002-0000-0500-00000F000000}">
      <formula1>"да,взаимодействуем,нет,не взаимодействуем"</formula1>
      <formula2>0</formula2>
    </dataValidation>
  </dataValidations>
  <hyperlinks>
    <hyperlink ref="C133" r:id="rId1" xr:uid="{00000000-0004-0000-0500-000000000000}"/>
    <hyperlink ref="C134" r:id="rId2" xr:uid="{00000000-0004-0000-0500-000001000000}"/>
    <hyperlink ref="C135" r:id="rId3" xr:uid="{00000000-0004-0000-0500-000002000000}"/>
    <hyperlink ref="C137" r:id="rId4" xr:uid="{00000000-0004-0000-0500-000003000000}"/>
    <hyperlink ref="C138" r:id="rId5" xr:uid="{00000000-0004-0000-0500-000004000000}"/>
    <hyperlink ref="C139" r:id="rId6" xr:uid="{00000000-0004-0000-0500-000005000000}"/>
    <hyperlink ref="C140" r:id="rId7" xr:uid="{00000000-0004-0000-0500-000006000000}"/>
    <hyperlink ref="C141" r:id="rId8" xr:uid="{00000000-0004-0000-0500-000007000000}"/>
    <hyperlink ref="C142" r:id="rId9" xr:uid="{00000000-0004-0000-0500-000008000000}"/>
    <hyperlink ref="C143" r:id="rId10" xr:uid="{00000000-0004-0000-0500-000009000000}"/>
    <hyperlink ref="C144" r:id="rId11" xr:uid="{00000000-0004-0000-0500-00000A000000}"/>
    <hyperlink ref="C145" r:id="rId12" xr:uid="{00000000-0004-0000-0500-00000B000000}"/>
    <hyperlink ref="C146" r:id="rId13" xr:uid="{00000000-0004-0000-0500-00000C000000}"/>
    <hyperlink ref="C147" r:id="rId14" xr:uid="{00000000-0004-0000-0500-00000D000000}"/>
    <hyperlink ref="C148" r:id="rId15" xr:uid="{00000000-0004-0000-0500-00000E000000}"/>
    <hyperlink ref="C149" r:id="rId16" xr:uid="{00000000-0004-0000-0500-00000F000000}"/>
    <hyperlink ref="C150" r:id="rId17" xr:uid="{00000000-0004-0000-0500-000010000000}"/>
    <hyperlink ref="C151" r:id="rId18" xr:uid="{00000000-0004-0000-0500-000011000000}"/>
    <hyperlink ref="C152" r:id="rId19" xr:uid="{00000000-0004-0000-0500-000012000000}"/>
    <hyperlink ref="C153" r:id="rId20" xr:uid="{00000000-0004-0000-0500-000013000000}"/>
    <hyperlink ref="C154" r:id="rId21" xr:uid="{00000000-0004-0000-0500-000014000000}"/>
    <hyperlink ref="C155" r:id="rId22" xr:uid="{00000000-0004-0000-0500-000015000000}"/>
    <hyperlink ref="C156" r:id="rId23" xr:uid="{00000000-0004-0000-0500-000016000000}"/>
    <hyperlink ref="C157" r:id="rId24" xr:uid="{00000000-0004-0000-0500-000017000000}"/>
    <hyperlink ref="C158" r:id="rId25" xr:uid="{00000000-0004-0000-0500-000018000000}"/>
    <hyperlink ref="C159" r:id="rId26" xr:uid="{00000000-0004-0000-0500-000019000000}"/>
    <hyperlink ref="C160" r:id="rId27" xr:uid="{00000000-0004-0000-0500-00001A000000}"/>
    <hyperlink ref="C161" r:id="rId28" xr:uid="{00000000-0004-0000-0500-00001B000000}"/>
    <hyperlink ref="C162" r:id="rId29" xr:uid="{00000000-0004-0000-0500-00001C000000}"/>
    <hyperlink ref="C163" r:id="rId30" xr:uid="{00000000-0004-0000-0500-00001D000000}"/>
    <hyperlink ref="C164" r:id="rId31" xr:uid="{00000000-0004-0000-0500-00001E000000}"/>
    <hyperlink ref="C165" r:id="rId32" xr:uid="{00000000-0004-0000-0500-00001F000000}"/>
    <hyperlink ref="C166" r:id="rId33" xr:uid="{00000000-0004-0000-0500-000020000000}"/>
    <hyperlink ref="C167" r:id="rId34" xr:uid="{00000000-0004-0000-0500-000021000000}"/>
    <hyperlink ref="C168" r:id="rId35" xr:uid="{00000000-0004-0000-0500-000022000000}"/>
    <hyperlink ref="C169" r:id="rId36" xr:uid="{00000000-0004-0000-0500-000023000000}"/>
    <hyperlink ref="C170" r:id="rId37" xr:uid="{00000000-0004-0000-0500-000024000000}"/>
    <hyperlink ref="C171" r:id="rId38" xr:uid="{00000000-0004-0000-0500-000025000000}"/>
    <hyperlink ref="C172" r:id="rId39" xr:uid="{00000000-0004-0000-0500-000026000000}"/>
    <hyperlink ref="C173" r:id="rId40" xr:uid="{00000000-0004-0000-0500-000027000000}"/>
    <hyperlink ref="C174" r:id="rId41" xr:uid="{00000000-0004-0000-0500-000028000000}"/>
    <hyperlink ref="C175" r:id="rId42" xr:uid="{00000000-0004-0000-0500-000029000000}"/>
    <hyperlink ref="C176" r:id="rId43" xr:uid="{00000000-0004-0000-0500-00002A000000}"/>
    <hyperlink ref="C177" r:id="rId44" xr:uid="{00000000-0004-0000-0500-00002B000000}"/>
    <hyperlink ref="C178" r:id="rId45" xr:uid="{00000000-0004-0000-0500-00002C000000}"/>
    <hyperlink ref="C179" r:id="rId46" xr:uid="{00000000-0004-0000-0500-00002D000000}"/>
    <hyperlink ref="C181" r:id="rId47" xr:uid="{00000000-0004-0000-0500-00002E000000}"/>
    <hyperlink ref="C182" r:id="rId48" xr:uid="{00000000-0004-0000-0500-00002F000000}"/>
    <hyperlink ref="C183" r:id="rId49" xr:uid="{00000000-0004-0000-0500-000030000000}"/>
    <hyperlink ref="C184" r:id="rId50" xr:uid="{00000000-0004-0000-0500-000031000000}"/>
    <hyperlink ref="C185" r:id="rId51" xr:uid="{00000000-0004-0000-0500-000032000000}"/>
    <hyperlink ref="C187" r:id="rId52" xr:uid="{00000000-0004-0000-0500-000033000000}"/>
    <hyperlink ref="C188" r:id="rId53" xr:uid="{00000000-0004-0000-0500-000034000000}"/>
    <hyperlink ref="C189" r:id="rId54" xr:uid="{00000000-0004-0000-0500-000035000000}"/>
    <hyperlink ref="C190" r:id="rId55" xr:uid="{00000000-0004-0000-0500-000036000000}"/>
    <hyperlink ref="C191" r:id="rId56" xr:uid="{00000000-0004-0000-0500-000037000000}"/>
    <hyperlink ref="C192" r:id="rId57" xr:uid="{00000000-0004-0000-0500-000038000000}"/>
    <hyperlink ref="C193" r:id="rId58" xr:uid="{00000000-0004-0000-0500-000039000000}"/>
    <hyperlink ref="C194" r:id="rId59" xr:uid="{00000000-0004-0000-0500-00003A000000}"/>
    <hyperlink ref="C195" r:id="rId60" xr:uid="{00000000-0004-0000-0500-00003B000000}"/>
    <hyperlink ref="C196" r:id="rId61" xr:uid="{00000000-0004-0000-0500-00003C000000}"/>
    <hyperlink ref="C197" r:id="rId62" xr:uid="{00000000-0004-0000-0500-00003D000000}"/>
    <hyperlink ref="C208" r:id="rId63" xr:uid="{00000000-0004-0000-0500-00003E000000}"/>
    <hyperlink ref="C209" r:id="rId64" xr:uid="{00000000-0004-0000-0500-00003F000000}"/>
    <hyperlink ref="C210" r:id="rId65" xr:uid="{00000000-0004-0000-0500-000040000000}"/>
    <hyperlink ref="C211" r:id="rId66" xr:uid="{00000000-0004-0000-0500-000041000000}"/>
    <hyperlink ref="C212" r:id="rId67" xr:uid="{00000000-0004-0000-0500-000042000000}"/>
    <hyperlink ref="C213" r:id="rId68" xr:uid="{00000000-0004-0000-0500-000043000000}"/>
    <hyperlink ref="C214" r:id="rId69" xr:uid="{00000000-0004-0000-0500-000044000000}"/>
    <hyperlink ref="C216" r:id="rId70" xr:uid="{00000000-0004-0000-0500-000045000000}"/>
    <hyperlink ref="C217" r:id="rId71" xr:uid="{00000000-0004-0000-0500-000046000000}"/>
    <hyperlink ref="C221" r:id="rId72" xr:uid="{00000000-0004-0000-0500-000047000000}"/>
    <hyperlink ref="C222" r:id="rId73" xr:uid="{00000000-0004-0000-0500-000048000000}"/>
    <hyperlink ref="C223" r:id="rId74" xr:uid="{00000000-0004-0000-0500-000049000000}"/>
    <hyperlink ref="C224" r:id="rId75" xr:uid="{00000000-0004-0000-0500-00004A000000}"/>
    <hyperlink ref="C225" r:id="rId76" xr:uid="{00000000-0004-0000-0500-00004B000000}"/>
    <hyperlink ref="C226" r:id="rId77" xr:uid="{00000000-0004-0000-0500-00004C000000}"/>
    <hyperlink ref="C230" r:id="rId78" xr:uid="{00000000-0004-0000-0500-00004D000000}"/>
    <hyperlink ref="C231" r:id="rId79" xr:uid="{00000000-0004-0000-0500-00004E000000}"/>
    <hyperlink ref="C232" r:id="rId80" xr:uid="{00000000-0004-0000-0500-00004F000000}"/>
    <hyperlink ref="C233" r:id="rId81" xr:uid="{00000000-0004-0000-0500-000050000000}"/>
    <hyperlink ref="C234" r:id="rId82" xr:uid="{00000000-0004-0000-0500-000051000000}"/>
    <hyperlink ref="C235" r:id="rId83" xr:uid="{00000000-0004-0000-0500-000052000000}"/>
    <hyperlink ref="C236" r:id="rId84" xr:uid="{00000000-0004-0000-0500-000053000000}"/>
    <hyperlink ref="C237" r:id="rId85" xr:uid="{00000000-0004-0000-0500-000054000000}"/>
    <hyperlink ref="C238" r:id="rId86" xr:uid="{00000000-0004-0000-0500-000055000000}"/>
    <hyperlink ref="C239" r:id="rId87" xr:uid="{00000000-0004-0000-0500-000056000000}"/>
    <hyperlink ref="C240" r:id="rId88" xr:uid="{00000000-0004-0000-0500-000057000000}"/>
    <hyperlink ref="C241" r:id="rId89" xr:uid="{00000000-0004-0000-0500-000058000000}"/>
    <hyperlink ref="C242" r:id="rId90" xr:uid="{00000000-0004-0000-0500-000059000000}"/>
    <hyperlink ref="C243" r:id="rId91" xr:uid="{00000000-0004-0000-0500-00005A000000}"/>
    <hyperlink ref="C244" r:id="rId92" xr:uid="{00000000-0004-0000-0500-00005B000000}"/>
    <hyperlink ref="C245" r:id="rId93" xr:uid="{00000000-0004-0000-0500-00005C000000}"/>
    <hyperlink ref="C246" r:id="rId94" xr:uid="{00000000-0004-0000-0500-00005D000000}"/>
    <hyperlink ref="C247" r:id="rId95" xr:uid="{00000000-0004-0000-0500-00005E000000}"/>
    <hyperlink ref="C248" r:id="rId96" xr:uid="{00000000-0004-0000-0500-00005F000000}"/>
    <hyperlink ref="C249" r:id="rId97" xr:uid="{00000000-0004-0000-0500-000060000000}"/>
    <hyperlink ref="C250" r:id="rId98" xr:uid="{00000000-0004-0000-0500-000061000000}"/>
    <hyperlink ref="C251" r:id="rId99" xr:uid="{00000000-0004-0000-0500-000062000000}"/>
    <hyperlink ref="C252" r:id="rId100" xr:uid="{00000000-0004-0000-0500-000063000000}"/>
    <hyperlink ref="C253" r:id="rId101" xr:uid="{00000000-0004-0000-0500-000064000000}"/>
    <hyperlink ref="C254" r:id="rId102" xr:uid="{00000000-0004-0000-0500-000065000000}"/>
    <hyperlink ref="C255" r:id="rId103" xr:uid="{00000000-0004-0000-0500-000066000000}"/>
    <hyperlink ref="C256" r:id="rId104" xr:uid="{00000000-0004-0000-0500-000067000000}"/>
    <hyperlink ref="C257" r:id="rId105" xr:uid="{00000000-0004-0000-0500-000068000000}"/>
    <hyperlink ref="C258" r:id="rId106" xr:uid="{00000000-0004-0000-0500-000069000000}"/>
    <hyperlink ref="C259" r:id="rId107" xr:uid="{00000000-0004-0000-0500-00006A000000}"/>
    <hyperlink ref="C260" r:id="rId108" xr:uid="{00000000-0004-0000-0500-00006B000000}"/>
    <hyperlink ref="C261" r:id="rId109" xr:uid="{00000000-0004-0000-0500-00006C000000}"/>
    <hyperlink ref="C262" r:id="rId110" xr:uid="{00000000-0004-0000-0500-00006D000000}"/>
    <hyperlink ref="C263" r:id="rId111" xr:uid="{00000000-0004-0000-0500-00006E000000}"/>
    <hyperlink ref="C264" r:id="rId112" xr:uid="{00000000-0004-0000-0500-00006F000000}"/>
    <hyperlink ref="C265" r:id="rId113" xr:uid="{00000000-0004-0000-0500-000070000000}"/>
    <hyperlink ref="C266" r:id="rId114" xr:uid="{00000000-0004-0000-0500-000071000000}"/>
    <hyperlink ref="C267" r:id="rId115" xr:uid="{00000000-0004-0000-0500-000072000000}"/>
    <hyperlink ref="C268" r:id="rId116" xr:uid="{00000000-0004-0000-0500-000073000000}"/>
    <hyperlink ref="C269" r:id="rId117" xr:uid="{00000000-0004-0000-0500-000074000000}"/>
    <hyperlink ref="C270" r:id="rId118" xr:uid="{00000000-0004-0000-0500-000075000000}"/>
    <hyperlink ref="C271" r:id="rId119" xr:uid="{00000000-0004-0000-0500-000076000000}"/>
    <hyperlink ref="C272" r:id="rId120" xr:uid="{00000000-0004-0000-0500-000077000000}"/>
    <hyperlink ref="C273" r:id="rId121" xr:uid="{00000000-0004-0000-0500-000078000000}"/>
    <hyperlink ref="C274" r:id="rId122" xr:uid="{00000000-0004-0000-0500-000079000000}"/>
    <hyperlink ref="C275" r:id="rId123" xr:uid="{00000000-0004-0000-0500-00007A000000}"/>
    <hyperlink ref="C276" r:id="rId124" xr:uid="{00000000-0004-0000-0500-00007B000000}"/>
    <hyperlink ref="C277" r:id="rId125" xr:uid="{00000000-0004-0000-0500-00007C000000}"/>
    <hyperlink ref="C278" r:id="rId126" xr:uid="{00000000-0004-0000-0500-00007D000000}"/>
    <hyperlink ref="C279" r:id="rId127" xr:uid="{00000000-0004-0000-0500-00007E000000}"/>
    <hyperlink ref="C280" r:id="rId128" xr:uid="{00000000-0004-0000-0500-00007F000000}"/>
    <hyperlink ref="C281" r:id="rId129" xr:uid="{00000000-0004-0000-0500-000080000000}"/>
    <hyperlink ref="C282" r:id="rId130" xr:uid="{00000000-0004-0000-0500-000081000000}"/>
    <hyperlink ref="C283" r:id="rId131" xr:uid="{00000000-0004-0000-0500-000082000000}"/>
    <hyperlink ref="C284" r:id="rId132" xr:uid="{00000000-0004-0000-0500-000083000000}"/>
    <hyperlink ref="C285" r:id="rId133" xr:uid="{00000000-0004-0000-0500-000084000000}"/>
    <hyperlink ref="C286" r:id="rId134" xr:uid="{00000000-0004-0000-0500-000085000000}"/>
    <hyperlink ref="C287" r:id="rId135" xr:uid="{00000000-0004-0000-0500-000086000000}"/>
    <hyperlink ref="C288" r:id="rId136" xr:uid="{00000000-0004-0000-0500-000087000000}"/>
    <hyperlink ref="C289" r:id="rId137" xr:uid="{00000000-0004-0000-0500-000088000000}"/>
    <hyperlink ref="C290" r:id="rId138" xr:uid="{00000000-0004-0000-0500-000089000000}"/>
    <hyperlink ref="C298" r:id="rId139" xr:uid="{00000000-0004-0000-0500-00008A000000}"/>
    <hyperlink ref="C299" r:id="rId140" xr:uid="{00000000-0004-0000-0500-00008B000000}"/>
    <hyperlink ref="C300" r:id="rId141" xr:uid="{00000000-0004-0000-0500-00008C000000}"/>
    <hyperlink ref="C301" r:id="rId142" xr:uid="{00000000-0004-0000-0500-00008D000000}"/>
    <hyperlink ref="C302" r:id="rId143" xr:uid="{00000000-0004-0000-0500-00008E000000}"/>
    <hyperlink ref="C303" r:id="rId144" xr:uid="{00000000-0004-0000-0500-00008F000000}"/>
    <hyperlink ref="C304" r:id="rId145" xr:uid="{00000000-0004-0000-0500-000090000000}"/>
    <hyperlink ref="C305" r:id="rId146" xr:uid="{00000000-0004-0000-0500-000091000000}"/>
    <hyperlink ref="C306" r:id="rId147" xr:uid="{00000000-0004-0000-0500-000092000000}"/>
    <hyperlink ref="C312" r:id="rId148" xr:uid="{00000000-0004-0000-0500-000093000000}"/>
    <hyperlink ref="A333" r:id="rId149" xr:uid="{00000000-0004-0000-0500-000094000000}"/>
    <hyperlink ref="C335" r:id="rId150" xr:uid="{00000000-0004-0000-0500-000095000000}"/>
    <hyperlink ref="C336" r:id="rId151" xr:uid="{00000000-0004-0000-0500-000096000000}"/>
    <hyperlink ref="C337" r:id="rId152" xr:uid="{00000000-0004-0000-0500-000097000000}"/>
    <hyperlink ref="J337" r:id="rId153" xr:uid="{00000000-0004-0000-0500-000098000000}"/>
    <hyperlink ref="C338" r:id="rId154" xr:uid="{00000000-0004-0000-0500-000099000000}"/>
    <hyperlink ref="C339" r:id="rId155" xr:uid="{00000000-0004-0000-0500-00009A000000}"/>
    <hyperlink ref="C348" r:id="rId156" xr:uid="{00000000-0004-0000-0500-00009B000000}"/>
    <hyperlink ref="C349" r:id="rId157" xr:uid="{00000000-0004-0000-0500-00009C000000}"/>
    <hyperlink ref="C350" r:id="rId158" xr:uid="{00000000-0004-0000-0500-00009D000000}"/>
    <hyperlink ref="C351" r:id="rId159" xr:uid="{00000000-0004-0000-0500-00009E000000}"/>
    <hyperlink ref="C352" r:id="rId160" xr:uid="{00000000-0004-0000-0500-00009F000000}"/>
    <hyperlink ref="C353" r:id="rId161" xr:uid="{00000000-0004-0000-0500-0000A0000000}"/>
    <hyperlink ref="C354" r:id="rId162" xr:uid="{00000000-0004-0000-0500-0000A1000000}"/>
    <hyperlink ref="C355" r:id="rId163" xr:uid="{00000000-0004-0000-0500-0000A2000000}"/>
    <hyperlink ref="C377" r:id="rId164" xr:uid="{00000000-0004-0000-0500-0000A3000000}"/>
    <hyperlink ref="C378" r:id="rId165" xr:uid="{00000000-0004-0000-0500-0000A4000000}"/>
    <hyperlink ref="C379" r:id="rId166" xr:uid="{00000000-0004-0000-0500-0000A5000000}"/>
    <hyperlink ref="C380" r:id="rId167" xr:uid="{00000000-0004-0000-0500-0000A6000000}"/>
    <hyperlink ref="C381" r:id="rId168" xr:uid="{00000000-0004-0000-0500-0000A7000000}"/>
    <hyperlink ref="C382" r:id="rId169" xr:uid="{00000000-0004-0000-0500-0000A8000000}"/>
    <hyperlink ref="C383" r:id="rId170" xr:uid="{00000000-0004-0000-0500-0000A9000000}"/>
    <hyperlink ref="C384" r:id="rId171" xr:uid="{00000000-0004-0000-0500-0000AA000000}"/>
    <hyperlink ref="C385" r:id="rId172" xr:uid="{00000000-0004-0000-0500-0000AB000000}"/>
    <hyperlink ref="C386" r:id="rId173" xr:uid="{00000000-0004-0000-0500-0000AC000000}"/>
    <hyperlink ref="C420" r:id="rId174" xr:uid="{00000000-0004-0000-0500-0000AD000000}"/>
    <hyperlink ref="C421" r:id="rId175" xr:uid="{00000000-0004-0000-0500-0000AE000000}"/>
    <hyperlink ref="C422" r:id="rId176" xr:uid="{00000000-0004-0000-0500-0000AF000000}"/>
    <hyperlink ref="C423" r:id="rId177" xr:uid="{00000000-0004-0000-0500-0000B0000000}"/>
    <hyperlink ref="C424" r:id="rId178" xr:uid="{00000000-0004-0000-0500-0000B1000000}"/>
    <hyperlink ref="C425" r:id="rId179" xr:uid="{00000000-0004-0000-0500-0000B2000000}"/>
    <hyperlink ref="C426" r:id="rId180" xr:uid="{00000000-0004-0000-0500-0000B3000000}"/>
    <hyperlink ref="C427" r:id="rId181" xr:uid="{00000000-0004-0000-0500-0000B4000000}"/>
    <hyperlink ref="C428" r:id="rId182" xr:uid="{00000000-0004-0000-0500-0000B5000000}"/>
    <hyperlink ref="C429" r:id="rId183" xr:uid="{00000000-0004-0000-0500-0000B6000000}"/>
    <hyperlink ref="C430" r:id="rId184" xr:uid="{00000000-0004-0000-0500-0000B7000000}"/>
    <hyperlink ref="C431" r:id="rId185" xr:uid="{00000000-0004-0000-0500-0000B8000000}"/>
    <hyperlink ref="C459" r:id="rId186" xr:uid="{00000000-0004-0000-0500-0000B9000000}"/>
    <hyperlink ref="C460" r:id="rId187" xr:uid="{00000000-0004-0000-0500-0000BA000000}"/>
    <hyperlink ref="C461" r:id="rId188" xr:uid="{00000000-0004-0000-0500-0000BB000000}"/>
    <hyperlink ref="C462" r:id="rId189" xr:uid="{00000000-0004-0000-0500-0000BC000000}"/>
    <hyperlink ref="E478" r:id="rId190" xr:uid="{00000000-0004-0000-0500-0000BD000000}"/>
    <hyperlink ref="E479" r:id="rId191" xr:uid="{00000000-0004-0000-0500-0000BE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17"/>
  <sheetViews>
    <sheetView topLeftCell="A3" zoomScale="50" zoomScaleNormal="50" workbookViewId="0">
      <selection activeCell="C25" sqref="C25"/>
    </sheetView>
  </sheetViews>
  <sheetFormatPr defaultColWidth="11.5703125" defaultRowHeight="12.75" customHeight="1"/>
  <cols>
    <col min="1" max="1" width="49" style="29" customWidth="1"/>
    <col min="2" max="2" width="43.5703125" style="29" customWidth="1"/>
    <col min="3" max="3" width="48.28515625" style="29" customWidth="1"/>
    <col min="4" max="4" width="41.140625" style="29" customWidth="1"/>
    <col min="5" max="5" width="41.42578125" style="29" customWidth="1"/>
    <col min="6" max="6" width="20.2851562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26470</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63.75">
      <c r="A6" s="30" t="s">
        <v>820</v>
      </c>
      <c r="B6" s="30" t="s">
        <v>29</v>
      </c>
      <c r="C6" s="30" t="s">
        <v>30</v>
      </c>
      <c r="D6" s="30" t="s">
        <v>31</v>
      </c>
      <c r="E6" s="30" t="s">
        <v>32</v>
      </c>
      <c r="F6" s="30" t="s">
        <v>33</v>
      </c>
    </row>
    <row r="7" spans="1:6" ht="51">
      <c r="A7" s="34" t="s">
        <v>2508</v>
      </c>
      <c r="B7" s="34" t="s">
        <v>2509</v>
      </c>
      <c r="C7" s="34" t="s">
        <v>2510</v>
      </c>
      <c r="D7" s="42">
        <v>11</v>
      </c>
      <c r="E7" s="34" t="s">
        <v>2511</v>
      </c>
      <c r="F7" s="34" t="s">
        <v>2512</v>
      </c>
    </row>
    <row r="8" spans="1:6" ht="51">
      <c r="A8" s="34" t="s">
        <v>2513</v>
      </c>
      <c r="B8" s="34" t="s">
        <v>2514</v>
      </c>
      <c r="C8" s="34" t="s">
        <v>2515</v>
      </c>
      <c r="D8" s="42">
        <v>10</v>
      </c>
      <c r="E8" s="34" t="s">
        <v>2511</v>
      </c>
      <c r="F8" s="34" t="s">
        <v>2512</v>
      </c>
    </row>
    <row r="9" spans="1:6" ht="51">
      <c r="A9" s="34" t="s">
        <v>2516</v>
      </c>
      <c r="B9" s="34" t="s">
        <v>2517</v>
      </c>
      <c r="C9" s="34" t="s">
        <v>2518</v>
      </c>
      <c r="D9" s="42">
        <v>29</v>
      </c>
      <c r="E9" s="34" t="s">
        <v>2511</v>
      </c>
      <c r="F9" s="34" t="s">
        <v>2512</v>
      </c>
    </row>
    <row r="10" spans="1:6" ht="38.25">
      <c r="A10" s="34" t="s">
        <v>2519</v>
      </c>
      <c r="B10" s="34" t="s">
        <v>2520</v>
      </c>
      <c r="C10" s="34" t="s">
        <v>2521</v>
      </c>
      <c r="D10" s="42">
        <v>25</v>
      </c>
      <c r="E10" s="34" t="s">
        <v>2511</v>
      </c>
      <c r="F10" s="34" t="s">
        <v>2522</v>
      </c>
    </row>
    <row r="11" spans="1:6" ht="51">
      <c r="A11" s="34" t="s">
        <v>2523</v>
      </c>
      <c r="B11" s="34" t="s">
        <v>2524</v>
      </c>
      <c r="C11" s="34">
        <v>89214661000</v>
      </c>
      <c r="D11" s="42">
        <v>13</v>
      </c>
      <c r="E11" s="34" t="s">
        <v>2511</v>
      </c>
      <c r="F11" s="34" t="s">
        <v>2525</v>
      </c>
    </row>
    <row r="12" spans="1:6" ht="51">
      <c r="A12" s="34" t="s">
        <v>2526</v>
      </c>
      <c r="B12" s="34" t="s">
        <v>2527</v>
      </c>
      <c r="C12" s="34" t="s">
        <v>2528</v>
      </c>
      <c r="D12" s="42">
        <v>3</v>
      </c>
      <c r="E12" s="34" t="s">
        <v>2511</v>
      </c>
      <c r="F12" s="34" t="s">
        <v>2529</v>
      </c>
    </row>
    <row r="13" spans="1:6" ht="51">
      <c r="A13" s="34" t="s">
        <v>2530</v>
      </c>
      <c r="B13" s="34" t="s">
        <v>2531</v>
      </c>
      <c r="C13" s="34" t="s">
        <v>2532</v>
      </c>
      <c r="D13" s="42">
        <v>5</v>
      </c>
      <c r="E13" s="34" t="s">
        <v>2511</v>
      </c>
      <c r="F13" s="34" t="s">
        <v>2525</v>
      </c>
    </row>
    <row r="14" spans="1:6" ht="51">
      <c r="A14" s="34" t="s">
        <v>2533</v>
      </c>
      <c r="B14" s="34" t="s">
        <v>2520</v>
      </c>
      <c r="C14" s="34" t="s">
        <v>2534</v>
      </c>
      <c r="D14" s="42">
        <v>1</v>
      </c>
      <c r="E14" s="34" t="s">
        <v>2511</v>
      </c>
      <c r="F14" s="34" t="s">
        <v>2525</v>
      </c>
    </row>
    <row r="15" spans="1:6" ht="51">
      <c r="A15" s="34" t="s">
        <v>2535</v>
      </c>
      <c r="B15" s="34" t="s">
        <v>2536</v>
      </c>
      <c r="C15" s="34" t="s">
        <v>2537</v>
      </c>
      <c r="D15" s="42">
        <v>2</v>
      </c>
      <c r="E15" s="34" t="s">
        <v>2511</v>
      </c>
      <c r="F15" s="34" t="s">
        <v>2525</v>
      </c>
    </row>
    <row r="16" spans="1:6">
      <c r="A16" s="34" t="s">
        <v>2538</v>
      </c>
      <c r="B16" s="34" t="s">
        <v>2539</v>
      </c>
      <c r="C16" s="34" t="s">
        <v>2540</v>
      </c>
      <c r="D16" s="42">
        <v>35</v>
      </c>
      <c r="E16" s="34" t="s">
        <v>2511</v>
      </c>
      <c r="F16" s="34" t="s">
        <v>2529</v>
      </c>
    </row>
    <row r="17" spans="1:6" ht="25.5">
      <c r="A17" s="34" t="s">
        <v>2541</v>
      </c>
      <c r="B17" s="34" t="s">
        <v>2542</v>
      </c>
      <c r="C17" s="34" t="s">
        <v>2543</v>
      </c>
      <c r="D17" s="42">
        <v>5</v>
      </c>
      <c r="E17" s="34" t="s">
        <v>2511</v>
      </c>
      <c r="F17" s="34" t="s">
        <v>2529</v>
      </c>
    </row>
    <row r="18" spans="1:6" ht="51">
      <c r="A18" s="34" t="s">
        <v>2544</v>
      </c>
      <c r="B18" s="34" t="s">
        <v>2545</v>
      </c>
      <c r="C18" s="34">
        <v>89214531250</v>
      </c>
      <c r="D18" s="42">
        <v>10</v>
      </c>
      <c r="E18" s="34" t="s">
        <v>2511</v>
      </c>
      <c r="F18" s="34" t="s">
        <v>2525</v>
      </c>
    </row>
    <row r="19" spans="1:6" ht="51">
      <c r="A19" s="34" t="s">
        <v>2546</v>
      </c>
      <c r="B19" s="34" t="s">
        <v>2547</v>
      </c>
      <c r="C19" s="34" t="s">
        <v>2548</v>
      </c>
      <c r="D19" s="42">
        <v>7</v>
      </c>
      <c r="E19" s="34" t="s">
        <v>2511</v>
      </c>
      <c r="F19" s="34" t="s">
        <v>2525</v>
      </c>
    </row>
    <row r="20" spans="1:6">
      <c r="A20" s="36"/>
      <c r="B20" s="36"/>
      <c r="C20" s="36"/>
      <c r="D20" s="36"/>
      <c r="E20" s="34"/>
      <c r="F20" s="34"/>
    </row>
    <row r="22" spans="1:6" ht="51">
      <c r="A22" s="193" t="s">
        <v>833</v>
      </c>
      <c r="B22" s="8" t="s">
        <v>108</v>
      </c>
      <c r="C22" s="8"/>
      <c r="D22" s="8"/>
      <c r="E22" s="8"/>
      <c r="F22" s="8"/>
    </row>
    <row r="23" spans="1:6">
      <c r="A23" s="194"/>
      <c r="B23" s="1259"/>
      <c r="C23" s="1259"/>
      <c r="D23" s="1259"/>
      <c r="E23" s="1259"/>
      <c r="F23" s="1259"/>
    </row>
    <row r="24" spans="1:6" ht="12.75" customHeight="1">
      <c r="A24" s="1260" t="s">
        <v>27</v>
      </c>
      <c r="B24" s="1260"/>
      <c r="C24" s="1260"/>
      <c r="D24" s="1260"/>
      <c r="E24" s="1260"/>
      <c r="F24" s="1260"/>
    </row>
    <row r="25" spans="1:6" ht="63.75">
      <c r="A25" s="195" t="s">
        <v>834</v>
      </c>
      <c r="B25" s="195" t="s">
        <v>29</v>
      </c>
      <c r="C25" s="195" t="s">
        <v>30</v>
      </c>
      <c r="D25" s="195" t="s">
        <v>31</v>
      </c>
      <c r="E25" s="195" t="s">
        <v>32</v>
      </c>
      <c r="F25" s="195" t="s">
        <v>33</v>
      </c>
    </row>
    <row r="26" spans="1:6" ht="38.25">
      <c r="A26" s="34" t="s">
        <v>2549</v>
      </c>
      <c r="B26" s="34" t="s">
        <v>2550</v>
      </c>
      <c r="C26" s="34" t="s">
        <v>2551</v>
      </c>
      <c r="D26" s="42" t="s">
        <v>2552</v>
      </c>
      <c r="E26" s="34" t="s">
        <v>2529</v>
      </c>
      <c r="F26" s="34" t="s">
        <v>2529</v>
      </c>
    </row>
    <row r="27" spans="1:6" ht="25.5">
      <c r="A27" s="34" t="s">
        <v>2553</v>
      </c>
      <c r="B27" s="34" t="s">
        <v>2554</v>
      </c>
      <c r="C27" s="34" t="s">
        <v>2555</v>
      </c>
      <c r="D27" s="42" t="s">
        <v>2552</v>
      </c>
      <c r="E27" s="34" t="s">
        <v>2529</v>
      </c>
      <c r="F27" s="34" t="s">
        <v>2529</v>
      </c>
    </row>
    <row r="28" spans="1:6" ht="51">
      <c r="A28" s="34" t="s">
        <v>2556</v>
      </c>
      <c r="B28" s="34" t="s">
        <v>2557</v>
      </c>
      <c r="C28" s="34" t="s">
        <v>2558</v>
      </c>
      <c r="D28" s="42" t="s">
        <v>2559</v>
      </c>
      <c r="E28" s="34" t="s">
        <v>2560</v>
      </c>
      <c r="F28" s="34" t="s">
        <v>2529</v>
      </c>
    </row>
    <row r="29" spans="1:6" ht="51">
      <c r="A29" s="34" t="s">
        <v>2561</v>
      </c>
      <c r="B29" s="34" t="s">
        <v>2557</v>
      </c>
      <c r="C29" s="34" t="s">
        <v>2558</v>
      </c>
      <c r="D29" s="42" t="s">
        <v>2559</v>
      </c>
      <c r="E29" s="34" t="s">
        <v>2560</v>
      </c>
      <c r="F29" s="34" t="s">
        <v>2529</v>
      </c>
    </row>
    <row r="30" spans="1:6" ht="63.75">
      <c r="A30" s="34" t="s">
        <v>2562</v>
      </c>
      <c r="B30" s="34" t="s">
        <v>2563</v>
      </c>
      <c r="C30" s="34" t="s">
        <v>2564</v>
      </c>
      <c r="D30" s="42" t="s">
        <v>2559</v>
      </c>
      <c r="E30" s="34" t="s">
        <v>2560</v>
      </c>
      <c r="F30" s="34" t="s">
        <v>2529</v>
      </c>
    </row>
    <row r="31" spans="1:6" ht="51">
      <c r="A31" s="34" t="s">
        <v>2565</v>
      </c>
      <c r="B31" s="34" t="s">
        <v>2566</v>
      </c>
      <c r="C31" s="34" t="s">
        <v>2567</v>
      </c>
      <c r="D31" s="42">
        <v>850</v>
      </c>
      <c r="E31" s="34" t="s">
        <v>2560</v>
      </c>
      <c r="F31" s="416" t="s">
        <v>2512</v>
      </c>
    </row>
    <row r="32" spans="1:6" ht="51">
      <c r="A32" s="34" t="s">
        <v>2568</v>
      </c>
      <c r="B32" s="34" t="s">
        <v>2569</v>
      </c>
      <c r="C32" s="34" t="s">
        <v>2570</v>
      </c>
      <c r="D32" s="42">
        <v>50</v>
      </c>
      <c r="E32" s="34" t="s">
        <v>2560</v>
      </c>
      <c r="F32" s="416" t="s">
        <v>2512</v>
      </c>
    </row>
    <row r="33" spans="1:7" ht="51">
      <c r="A33" s="34" t="s">
        <v>2571</v>
      </c>
      <c r="B33" s="34" t="s">
        <v>2572</v>
      </c>
      <c r="C33" s="34" t="s">
        <v>2573</v>
      </c>
      <c r="D33" s="42">
        <v>200</v>
      </c>
      <c r="E33" s="34" t="s">
        <v>2560</v>
      </c>
      <c r="F33" s="416" t="s">
        <v>2512</v>
      </c>
    </row>
    <row r="34" spans="1:7" ht="51">
      <c r="A34" s="34" t="s">
        <v>2574</v>
      </c>
      <c r="B34" s="34" t="s">
        <v>2575</v>
      </c>
      <c r="C34" s="34" t="s">
        <v>2576</v>
      </c>
      <c r="D34" s="42">
        <v>10</v>
      </c>
      <c r="E34" s="34" t="s">
        <v>2560</v>
      </c>
      <c r="F34" s="416" t="s">
        <v>2512</v>
      </c>
    </row>
    <row r="35" spans="1:7" ht="51">
      <c r="A35" s="34" t="s">
        <v>2577</v>
      </c>
      <c r="B35" s="34" t="s">
        <v>2578</v>
      </c>
      <c r="C35" s="34" t="s">
        <v>2579</v>
      </c>
      <c r="D35" s="42">
        <v>35</v>
      </c>
      <c r="E35" s="34" t="s">
        <v>2560</v>
      </c>
      <c r="F35" s="416" t="s">
        <v>2512</v>
      </c>
    </row>
    <row r="36" spans="1:7">
      <c r="A36" s="72"/>
      <c r="B36" s="72"/>
      <c r="C36" s="72"/>
      <c r="D36" s="72"/>
      <c r="E36" s="72"/>
      <c r="F36" s="72"/>
    </row>
    <row r="39" spans="1:7" ht="38.25">
      <c r="A39" s="30" t="s">
        <v>62</v>
      </c>
      <c r="B39" s="8" t="s">
        <v>108</v>
      </c>
      <c r="C39" s="8"/>
      <c r="D39" s="8"/>
      <c r="E39" s="8"/>
      <c r="F39" s="8"/>
    </row>
    <row r="40" spans="1:7" ht="13.9" customHeight="1">
      <c r="A40" s="5" t="s">
        <v>27</v>
      </c>
      <c r="B40" s="5"/>
      <c r="C40" s="5"/>
      <c r="D40" s="5"/>
      <c r="E40" s="5"/>
      <c r="F40" s="5"/>
      <c r="G40" s="35"/>
    </row>
    <row r="41" spans="1:7" ht="76.5">
      <c r="A41" s="30" t="s">
        <v>63</v>
      </c>
      <c r="B41" s="30" t="s">
        <v>64</v>
      </c>
      <c r="C41" s="30" t="s">
        <v>30</v>
      </c>
      <c r="D41" s="30" t="s">
        <v>65</v>
      </c>
      <c r="E41" s="30" t="s">
        <v>66</v>
      </c>
      <c r="F41" s="30" t="s">
        <v>67</v>
      </c>
      <c r="G41" s="30" t="s">
        <v>68</v>
      </c>
    </row>
    <row r="42" spans="1:7" ht="51">
      <c r="A42" s="34" t="s">
        <v>2580</v>
      </c>
      <c r="B42" s="34" t="s">
        <v>2581</v>
      </c>
      <c r="C42" s="34" t="s">
        <v>2582</v>
      </c>
      <c r="D42" s="42">
        <v>29</v>
      </c>
      <c r="E42" s="36" t="s">
        <v>2560</v>
      </c>
      <c r="F42" s="416" t="s">
        <v>2512</v>
      </c>
      <c r="G42" s="36" t="s">
        <v>26</v>
      </c>
    </row>
    <row r="43" spans="1:7" ht="51">
      <c r="A43" s="34" t="s">
        <v>2583</v>
      </c>
      <c r="B43" s="34" t="s">
        <v>2584</v>
      </c>
      <c r="C43" s="34" t="s">
        <v>2585</v>
      </c>
      <c r="D43" s="42">
        <v>21</v>
      </c>
      <c r="E43" s="36" t="s">
        <v>2560</v>
      </c>
      <c r="F43" s="416" t="s">
        <v>2512</v>
      </c>
      <c r="G43" s="36" t="s">
        <v>108</v>
      </c>
    </row>
    <row r="44" spans="1:7">
      <c r="A44" s="36"/>
      <c r="B44" s="36"/>
      <c r="C44" s="36"/>
      <c r="D44" s="36"/>
      <c r="E44" s="36"/>
      <c r="F44" s="416"/>
      <c r="G44" s="36"/>
    </row>
    <row r="45" spans="1:7">
      <c r="A45" s="31"/>
      <c r="B45" s="31"/>
      <c r="C45" s="31"/>
      <c r="D45" s="31"/>
      <c r="E45" s="31"/>
      <c r="F45" s="31"/>
      <c r="G45" s="31"/>
    </row>
    <row r="46" spans="1:7" ht="102">
      <c r="A46" s="30" t="s">
        <v>72</v>
      </c>
      <c r="B46" s="8" t="s">
        <v>26</v>
      </c>
      <c r="C46" s="8"/>
      <c r="D46" s="8"/>
      <c r="E46" s="8"/>
      <c r="F46" s="31"/>
      <c r="G46" s="31"/>
    </row>
    <row r="47" spans="1:7" ht="12.75" customHeight="1">
      <c r="A47" s="4" t="s">
        <v>27</v>
      </c>
      <c r="B47" s="4"/>
      <c r="C47" s="4"/>
      <c r="D47" s="4"/>
      <c r="E47" s="4"/>
      <c r="F47" s="31"/>
      <c r="G47" s="31"/>
    </row>
    <row r="48" spans="1:7" ht="25.5">
      <c r="A48" s="30" t="s">
        <v>73</v>
      </c>
      <c r="B48" s="30" t="s">
        <v>74</v>
      </c>
      <c r="C48" s="30" t="s">
        <v>30</v>
      </c>
      <c r="D48" s="30" t="s">
        <v>75</v>
      </c>
      <c r="E48" s="30" t="s">
        <v>76</v>
      </c>
      <c r="F48" s="31"/>
      <c r="G48" s="31"/>
    </row>
    <row r="49" spans="1:7">
      <c r="A49" s="36" t="s">
        <v>69</v>
      </c>
      <c r="B49" s="36"/>
      <c r="C49" s="36"/>
      <c r="D49" s="36"/>
      <c r="E49" s="36"/>
      <c r="F49" s="31"/>
      <c r="G49" s="31"/>
    </row>
    <row r="50" spans="1:7">
      <c r="A50" s="36" t="s">
        <v>70</v>
      </c>
      <c r="B50" s="36"/>
      <c r="C50" s="36"/>
      <c r="D50" s="36"/>
      <c r="E50" s="36"/>
      <c r="F50" s="31"/>
      <c r="G50" s="31"/>
    </row>
    <row r="51" spans="1:7">
      <c r="A51" s="36" t="s">
        <v>71</v>
      </c>
      <c r="B51" s="36"/>
      <c r="C51" s="36"/>
      <c r="D51" s="36"/>
      <c r="E51" s="36"/>
      <c r="F51" s="31"/>
      <c r="G51" s="31"/>
    </row>
    <row r="52" spans="1:7">
      <c r="A52" s="36"/>
      <c r="B52" s="36"/>
      <c r="C52" s="36"/>
      <c r="D52" s="36"/>
      <c r="E52" s="36"/>
      <c r="F52" s="31"/>
      <c r="G52" s="31"/>
    </row>
    <row r="53" spans="1:7">
      <c r="A53" s="31"/>
      <c r="B53" s="31"/>
      <c r="C53" s="31"/>
      <c r="D53" s="31"/>
      <c r="E53" s="31"/>
      <c r="F53" s="31"/>
      <c r="G53" s="31"/>
    </row>
    <row r="54" spans="1:7" ht="76.5">
      <c r="A54" s="30" t="s">
        <v>77</v>
      </c>
      <c r="B54" s="8" t="s">
        <v>26</v>
      </c>
      <c r="C54" s="8"/>
      <c r="D54" s="8"/>
      <c r="E54" s="8"/>
      <c r="F54" s="31"/>
      <c r="G54" s="31"/>
    </row>
    <row r="55" spans="1:7" ht="12.75" customHeight="1">
      <c r="A55" s="3" t="s">
        <v>27</v>
      </c>
      <c r="B55" s="3"/>
      <c r="C55" s="3"/>
      <c r="D55" s="3"/>
      <c r="E55" s="3"/>
      <c r="F55" s="31"/>
      <c r="G55" s="31"/>
    </row>
    <row r="56" spans="1:7" ht="38.25">
      <c r="A56" s="30" t="s">
        <v>78</v>
      </c>
      <c r="B56" s="30" t="s">
        <v>79</v>
      </c>
      <c r="C56" s="30" t="s">
        <v>80</v>
      </c>
      <c r="D56" s="30" t="s">
        <v>81</v>
      </c>
      <c r="E56" s="30" t="s">
        <v>82</v>
      </c>
      <c r="F56" s="31"/>
      <c r="G56" s="31"/>
    </row>
    <row r="57" spans="1:7">
      <c r="A57" s="36" t="s">
        <v>69</v>
      </c>
      <c r="B57" s="36"/>
      <c r="C57" s="36"/>
      <c r="D57" s="36"/>
      <c r="E57" s="36"/>
      <c r="F57" s="31"/>
      <c r="G57" s="31"/>
    </row>
    <row r="58" spans="1:7">
      <c r="A58" s="36" t="s">
        <v>70</v>
      </c>
      <c r="B58" s="36"/>
      <c r="C58" s="36"/>
      <c r="D58" s="36"/>
      <c r="E58" s="36"/>
      <c r="F58" s="31"/>
      <c r="G58" s="31"/>
    </row>
    <row r="59" spans="1:7">
      <c r="A59" s="36" t="s">
        <v>71</v>
      </c>
      <c r="B59" s="36"/>
      <c r="C59" s="36"/>
      <c r="D59" s="36"/>
      <c r="E59" s="36"/>
    </row>
    <row r="60" spans="1:7">
      <c r="A60" s="36"/>
      <c r="B60" s="36"/>
      <c r="C60" s="36"/>
      <c r="D60" s="36"/>
      <c r="E60" s="36"/>
    </row>
    <row r="62" spans="1:7" ht="92.45" customHeight="1">
      <c r="A62" s="30" t="s">
        <v>83</v>
      </c>
      <c r="B62" s="8" t="s">
        <v>26</v>
      </c>
      <c r="C62" s="8"/>
      <c r="D62" s="8"/>
      <c r="E62" s="31"/>
      <c r="F62" s="31"/>
    </row>
    <row r="63" spans="1:7" ht="23.85" customHeight="1">
      <c r="A63" s="3" t="s">
        <v>27</v>
      </c>
      <c r="B63" s="3"/>
      <c r="C63" s="3"/>
      <c r="D63" s="3"/>
      <c r="E63" s="31"/>
      <c r="F63" s="31"/>
    </row>
    <row r="64" spans="1:7" ht="25.5">
      <c r="A64" s="30" t="s">
        <v>84</v>
      </c>
      <c r="B64" s="30" t="s">
        <v>85</v>
      </c>
      <c r="C64" s="30" t="s">
        <v>86</v>
      </c>
      <c r="D64" s="30" t="s">
        <v>87</v>
      </c>
      <c r="E64" s="31"/>
      <c r="F64" s="31"/>
    </row>
    <row r="65" spans="1:6">
      <c r="A65" s="36" t="s">
        <v>69</v>
      </c>
      <c r="B65" s="36"/>
      <c r="C65" s="36"/>
      <c r="D65" s="36"/>
      <c r="E65" s="31"/>
      <c r="F65" s="31"/>
    </row>
    <row r="66" spans="1:6">
      <c r="A66" s="36" t="s">
        <v>70</v>
      </c>
      <c r="B66" s="36"/>
      <c r="C66" s="36"/>
      <c r="D66" s="36"/>
      <c r="E66" s="31"/>
      <c r="F66" s="31"/>
    </row>
    <row r="67" spans="1:6">
      <c r="A67" s="36" t="s">
        <v>71</v>
      </c>
      <c r="B67" s="36"/>
      <c r="C67" s="36"/>
      <c r="D67" s="36"/>
      <c r="E67" s="31"/>
      <c r="F67" s="31"/>
    </row>
    <row r="68" spans="1:6">
      <c r="A68" s="36"/>
      <c r="B68" s="36"/>
      <c r="C68" s="36"/>
      <c r="D68" s="36"/>
      <c r="E68" s="31"/>
      <c r="F68" s="31"/>
    </row>
    <row r="69" spans="1:6">
      <c r="A69" s="31"/>
      <c r="B69" s="31"/>
      <c r="C69" s="31"/>
      <c r="D69" s="31"/>
      <c r="E69" s="31"/>
      <c r="F69" s="31"/>
    </row>
    <row r="70" spans="1:6" ht="90.95" customHeight="1">
      <c r="A70" s="30" t="s">
        <v>88</v>
      </c>
      <c r="B70" s="8" t="s">
        <v>26</v>
      </c>
      <c r="C70" s="8"/>
      <c r="D70" s="8"/>
      <c r="E70" s="31"/>
      <c r="F70" s="31"/>
    </row>
    <row r="71" spans="1:6" ht="12.75" customHeight="1">
      <c r="A71" s="3" t="s">
        <v>27</v>
      </c>
      <c r="B71" s="3"/>
      <c r="C71" s="3"/>
      <c r="D71" s="3"/>
      <c r="E71" s="31"/>
      <c r="F71" s="31"/>
    </row>
    <row r="72" spans="1:6" ht="25.5">
      <c r="A72" s="30" t="s">
        <v>84</v>
      </c>
      <c r="B72" s="30" t="s">
        <v>85</v>
      </c>
      <c r="C72" s="30" t="s">
        <v>86</v>
      </c>
      <c r="D72" s="30" t="s">
        <v>87</v>
      </c>
      <c r="E72" s="31"/>
      <c r="F72" s="31"/>
    </row>
    <row r="73" spans="1:6">
      <c r="A73" s="36" t="s">
        <v>69</v>
      </c>
      <c r="B73" s="36"/>
      <c r="C73" s="36"/>
      <c r="D73" s="36"/>
      <c r="E73" s="31"/>
      <c r="F73" s="31"/>
    </row>
    <row r="74" spans="1:6">
      <c r="A74" s="36" t="s">
        <v>70</v>
      </c>
      <c r="B74" s="36"/>
      <c r="C74" s="36"/>
      <c r="D74" s="36"/>
      <c r="E74" s="31"/>
      <c r="F74" s="31"/>
    </row>
    <row r="75" spans="1:6">
      <c r="A75" s="36" t="s">
        <v>71</v>
      </c>
      <c r="B75" s="36"/>
      <c r="C75" s="36"/>
      <c r="D75" s="36"/>
      <c r="E75" s="31"/>
      <c r="F75" s="31"/>
    </row>
    <row r="76" spans="1:6">
      <c r="A76" s="36"/>
      <c r="B76" s="36"/>
      <c r="C76" s="36"/>
      <c r="D76" s="36"/>
      <c r="E76" s="31"/>
      <c r="F76" s="31"/>
    </row>
    <row r="77" spans="1:6">
      <c r="A77" s="31"/>
      <c r="B77" s="31"/>
      <c r="C77" s="31"/>
      <c r="D77" s="31"/>
      <c r="E77" s="31"/>
      <c r="F77" s="31"/>
    </row>
    <row r="78" spans="1:6" ht="70.900000000000006" customHeight="1">
      <c r="A78" s="30" t="s">
        <v>89</v>
      </c>
      <c r="B78" s="8" t="s">
        <v>26</v>
      </c>
      <c r="C78" s="8"/>
      <c r="D78" s="8"/>
      <c r="E78" s="31"/>
      <c r="F78" s="31"/>
    </row>
    <row r="79" spans="1:6" ht="12.75" customHeight="1">
      <c r="A79" s="2" t="s">
        <v>27</v>
      </c>
      <c r="B79" s="2"/>
      <c r="C79" s="2"/>
      <c r="D79" s="2"/>
      <c r="E79" s="31"/>
      <c r="F79" s="31"/>
    </row>
    <row r="80" spans="1:6" ht="25.5">
      <c r="A80" s="30" t="s">
        <v>84</v>
      </c>
      <c r="B80" s="30" t="s">
        <v>85</v>
      </c>
      <c r="C80" s="30" t="s">
        <v>86</v>
      </c>
      <c r="D80" s="30" t="s">
        <v>87</v>
      </c>
      <c r="E80" s="31"/>
      <c r="F80" s="31"/>
    </row>
    <row r="81" spans="1:6">
      <c r="A81" s="36" t="s">
        <v>69</v>
      </c>
      <c r="B81" s="36"/>
      <c r="C81" s="36"/>
      <c r="D81" s="36"/>
      <c r="E81" s="31"/>
      <c r="F81" s="31"/>
    </row>
    <row r="82" spans="1:6">
      <c r="A82" s="36" t="s">
        <v>70</v>
      </c>
      <c r="B82" s="36"/>
      <c r="C82" s="36"/>
      <c r="D82" s="36"/>
      <c r="E82" s="31"/>
      <c r="F82" s="31"/>
    </row>
    <row r="83" spans="1:6">
      <c r="A83" s="36" t="s">
        <v>71</v>
      </c>
      <c r="B83" s="36"/>
      <c r="C83" s="36"/>
      <c r="D83" s="36"/>
      <c r="E83" s="31"/>
      <c r="F83" s="31"/>
    </row>
    <row r="84" spans="1:6">
      <c r="A84" s="36"/>
      <c r="B84" s="36"/>
      <c r="C84" s="36"/>
      <c r="D84" s="36"/>
      <c r="E84" s="31"/>
      <c r="F84" s="31"/>
    </row>
    <row r="85" spans="1:6">
      <c r="A85" s="1"/>
      <c r="B85" s="1"/>
      <c r="C85" s="1"/>
      <c r="D85" s="1"/>
      <c r="E85" s="1"/>
      <c r="F85" s="1"/>
    </row>
    <row r="86" spans="1:6" ht="90.95" customHeight="1">
      <c r="A86" s="417" t="s">
        <v>90</v>
      </c>
      <c r="B86" s="8" t="s">
        <v>26</v>
      </c>
      <c r="C86" s="8"/>
      <c r="D86" s="8"/>
      <c r="E86" s="8"/>
      <c r="F86" s="8"/>
    </row>
    <row r="87" spans="1:6" ht="12.75" customHeight="1">
      <c r="A87" s="2" t="s">
        <v>27</v>
      </c>
      <c r="B87" s="2"/>
      <c r="C87" s="2"/>
      <c r="D87" s="2"/>
      <c r="E87" s="2"/>
      <c r="F87" s="2"/>
    </row>
    <row r="88" spans="1:6" ht="51">
      <c r="A88" s="30" t="s">
        <v>91</v>
      </c>
      <c r="B88" s="30" t="s">
        <v>92</v>
      </c>
      <c r="C88" s="30" t="s">
        <v>93</v>
      </c>
      <c r="D88" s="30" t="s">
        <v>94</v>
      </c>
      <c r="E88" s="30" t="s">
        <v>95</v>
      </c>
      <c r="F88" s="30" t="s">
        <v>76</v>
      </c>
    </row>
    <row r="89" spans="1:6">
      <c r="A89" s="36" t="s">
        <v>69</v>
      </c>
      <c r="B89" s="36"/>
      <c r="C89" s="36"/>
      <c r="D89" s="36"/>
      <c r="E89" s="36"/>
      <c r="F89" s="36"/>
    </row>
    <row r="90" spans="1:6">
      <c r="A90" s="36" t="s">
        <v>70</v>
      </c>
      <c r="B90" s="36"/>
      <c r="C90" s="36"/>
      <c r="D90" s="36"/>
      <c r="E90" s="36"/>
      <c r="F90" s="36"/>
    </row>
    <row r="91" spans="1:6">
      <c r="A91" s="36" t="s">
        <v>71</v>
      </c>
      <c r="B91" s="36"/>
      <c r="C91" s="36"/>
      <c r="D91" s="36"/>
      <c r="E91" s="36"/>
      <c r="F91" s="36"/>
    </row>
    <row r="92" spans="1:6">
      <c r="A92" s="36"/>
      <c r="B92" s="36"/>
      <c r="C92" s="36"/>
      <c r="D92" s="36"/>
      <c r="E92" s="36"/>
      <c r="F92" s="36"/>
    </row>
    <row r="93" spans="1:6">
      <c r="A93" s="31"/>
      <c r="B93" s="31"/>
      <c r="C93" s="31"/>
      <c r="D93" s="31"/>
      <c r="E93" s="31"/>
      <c r="F93" s="31"/>
    </row>
    <row r="94" spans="1:6" ht="73.900000000000006" customHeight="1">
      <c r="A94" s="417" t="s">
        <v>96</v>
      </c>
      <c r="B94" s="8" t="s">
        <v>26</v>
      </c>
      <c r="C94" s="8"/>
      <c r="D94" s="8"/>
      <c r="E94" s="31"/>
      <c r="F94" s="31"/>
    </row>
    <row r="95" spans="1:6" ht="23.85" customHeight="1">
      <c r="A95" s="2" t="s">
        <v>27</v>
      </c>
      <c r="B95" s="2"/>
      <c r="C95" s="2"/>
      <c r="D95" s="2"/>
      <c r="E95" s="31"/>
      <c r="F95" s="31"/>
    </row>
    <row r="96" spans="1:6" ht="25.5">
      <c r="A96" s="30" t="s">
        <v>97</v>
      </c>
      <c r="B96" s="30" t="s">
        <v>98</v>
      </c>
      <c r="C96" s="30" t="s">
        <v>99</v>
      </c>
      <c r="D96" s="30" t="s">
        <v>76</v>
      </c>
      <c r="E96" s="31"/>
      <c r="F96" s="31"/>
    </row>
    <row r="97" spans="1:6">
      <c r="A97" s="36" t="s">
        <v>69</v>
      </c>
      <c r="B97" s="36"/>
      <c r="C97" s="36"/>
      <c r="D97" s="36"/>
      <c r="E97" s="31"/>
      <c r="F97" s="31"/>
    </row>
    <row r="98" spans="1:6">
      <c r="A98" s="36" t="s">
        <v>70</v>
      </c>
      <c r="B98" s="36"/>
      <c r="C98" s="36"/>
      <c r="D98" s="36"/>
      <c r="E98" s="31"/>
      <c r="F98" s="31"/>
    </row>
    <row r="99" spans="1:6">
      <c r="A99" s="36" t="s">
        <v>71</v>
      </c>
      <c r="B99" s="36"/>
      <c r="C99" s="36"/>
      <c r="D99" s="36"/>
      <c r="E99" s="31"/>
      <c r="F99" s="31"/>
    </row>
    <row r="100" spans="1:6">
      <c r="A100" s="36"/>
      <c r="B100" s="36"/>
      <c r="C100" s="36"/>
      <c r="D100" s="36"/>
      <c r="E100" s="31"/>
      <c r="F100" s="31"/>
    </row>
    <row r="101" spans="1:6">
      <c r="A101" s="31"/>
      <c r="B101" s="31"/>
      <c r="C101" s="31"/>
      <c r="D101" s="31"/>
      <c r="E101" s="31"/>
      <c r="F101" s="31"/>
    </row>
    <row r="102" spans="1:6" ht="73.150000000000006" customHeight="1">
      <c r="A102" s="30" t="s">
        <v>100</v>
      </c>
      <c r="B102" s="8" t="s">
        <v>101</v>
      </c>
      <c r="C102" s="8"/>
      <c r="D102" s="8"/>
      <c r="E102" s="31"/>
      <c r="F102" s="31"/>
    </row>
    <row r="103" spans="1:6">
      <c r="A103" s="31"/>
      <c r="B103" s="31"/>
      <c r="D103" s="31"/>
      <c r="E103" s="31"/>
      <c r="F103" s="31"/>
    </row>
    <row r="104" spans="1:6" ht="75.400000000000006" customHeight="1">
      <c r="A104" s="30" t="s">
        <v>102</v>
      </c>
      <c r="B104" s="8" t="s">
        <v>108</v>
      </c>
      <c r="C104" s="8"/>
      <c r="D104" s="8"/>
      <c r="E104" s="31"/>
      <c r="F104" s="31"/>
    </row>
    <row r="105" spans="1:6" ht="23.85" customHeight="1">
      <c r="A105" s="2" t="s">
        <v>27</v>
      </c>
      <c r="B105" s="2"/>
      <c r="C105" s="2"/>
      <c r="D105" s="2"/>
      <c r="E105" s="31"/>
      <c r="F105" s="31"/>
    </row>
    <row r="106" spans="1:6" ht="25.5">
      <c r="A106" s="30" t="s">
        <v>103</v>
      </c>
      <c r="B106" s="30" t="s">
        <v>104</v>
      </c>
      <c r="C106" s="30" t="s">
        <v>105</v>
      </c>
      <c r="D106" s="30" t="s">
        <v>106</v>
      </c>
      <c r="E106" s="31"/>
      <c r="F106" s="31"/>
    </row>
    <row r="107" spans="1:6" ht="26.1" customHeight="1">
      <c r="A107" s="36" t="s">
        <v>2586</v>
      </c>
      <c r="B107" s="36" t="s">
        <v>2587</v>
      </c>
      <c r="C107" s="36" t="s">
        <v>2588</v>
      </c>
      <c r="D107" s="36" t="s">
        <v>2529</v>
      </c>
    </row>
    <row r="108" spans="1:6" ht="12.75" customHeight="1">
      <c r="A108" s="36" t="s">
        <v>70</v>
      </c>
      <c r="B108" s="36"/>
      <c r="C108" s="36"/>
      <c r="D108" s="36"/>
    </row>
    <row r="109" spans="1:6" ht="12.75" customHeight="1">
      <c r="A109" s="36" t="s">
        <v>71</v>
      </c>
      <c r="B109" s="36"/>
      <c r="C109" s="36"/>
      <c r="D109" s="36"/>
    </row>
    <row r="110" spans="1:6" ht="12.75" customHeight="1">
      <c r="A110" s="36"/>
      <c r="B110" s="36"/>
      <c r="C110" s="36"/>
      <c r="D110" s="36"/>
    </row>
    <row r="113" spans="1:6" ht="76.150000000000006" customHeight="1">
      <c r="A113" s="40" t="s">
        <v>107</v>
      </c>
      <c r="B113" s="1242" t="s">
        <v>108</v>
      </c>
      <c r="C113" s="1242"/>
      <c r="D113" s="1242"/>
    </row>
    <row r="114" spans="1:6" ht="28.35" customHeight="1">
      <c r="A114" s="2" t="s">
        <v>27</v>
      </c>
      <c r="B114" s="2"/>
      <c r="C114" s="2"/>
      <c r="D114" s="2"/>
    </row>
    <row r="115" spans="1:6" ht="57.2" customHeight="1">
      <c r="A115" s="40" t="s">
        <v>109</v>
      </c>
      <c r="B115" s="1243" t="s">
        <v>110</v>
      </c>
      <c r="C115" s="1243"/>
      <c r="D115" s="40" t="s">
        <v>111</v>
      </c>
    </row>
    <row r="116" spans="1:6" ht="40.35" customHeight="1">
      <c r="A116" s="418" t="s">
        <v>2589</v>
      </c>
      <c r="B116" s="1286" t="s">
        <v>2590</v>
      </c>
      <c r="C116" s="1286"/>
      <c r="D116" s="418" t="s">
        <v>2591</v>
      </c>
    </row>
    <row r="117" spans="1:6" ht="40.35" customHeight="1">
      <c r="A117" s="418" t="s">
        <v>2592</v>
      </c>
      <c r="B117" s="1286" t="s">
        <v>2593</v>
      </c>
      <c r="C117" s="1286"/>
      <c r="D117" s="418" t="s">
        <v>2594</v>
      </c>
    </row>
    <row r="119" spans="1:6" ht="76.900000000000006" customHeight="1">
      <c r="A119" s="40" t="s">
        <v>115</v>
      </c>
      <c r="B119" s="1242" t="s">
        <v>108</v>
      </c>
      <c r="C119" s="1242"/>
      <c r="D119" s="1242"/>
    </row>
    <row r="120" spans="1:6" ht="12.75" customHeight="1">
      <c r="A120" s="2" t="s">
        <v>27</v>
      </c>
      <c r="B120" s="2"/>
      <c r="C120" s="2"/>
      <c r="D120" s="2"/>
    </row>
    <row r="121" spans="1:6" ht="12.75" customHeight="1">
      <c r="A121" s="1243" t="s">
        <v>116</v>
      </c>
      <c r="B121" s="1243"/>
      <c r="C121" s="1243"/>
    </row>
    <row r="122" spans="1:6" ht="45.75" customHeight="1">
      <c r="A122" s="1245" t="s">
        <v>2595</v>
      </c>
      <c r="B122" s="1245"/>
      <c r="C122" s="1245"/>
    </row>
    <row r="123" spans="1:6" ht="85.5" customHeight="1">
      <c r="A123" s="43" t="s">
        <v>118</v>
      </c>
      <c r="B123" s="1242" t="s">
        <v>108</v>
      </c>
      <c r="C123" s="1242"/>
      <c r="D123" s="1242"/>
    </row>
    <row r="125" spans="1:6" ht="66.75" customHeight="1">
      <c r="A125" s="40" t="s">
        <v>119</v>
      </c>
      <c r="B125" s="1242" t="s">
        <v>108</v>
      </c>
      <c r="C125" s="1242"/>
      <c r="D125" s="1242"/>
      <c r="F125" s="44"/>
    </row>
    <row r="126" spans="1:6" ht="12.75" customHeight="1">
      <c r="A126" s="2" t="s">
        <v>27</v>
      </c>
      <c r="B126" s="2"/>
      <c r="C126" s="2"/>
      <c r="D126" s="2"/>
    </row>
    <row r="127" spans="1:6" ht="29.85" customHeight="1">
      <c r="A127" s="1243" t="s">
        <v>116</v>
      </c>
      <c r="B127" s="1243"/>
      <c r="C127" s="1243"/>
    </row>
    <row r="128" spans="1:6" ht="41.65" customHeight="1">
      <c r="A128" s="1245" t="s">
        <v>2596</v>
      </c>
      <c r="B128" s="1245"/>
      <c r="C128" s="1245"/>
    </row>
    <row r="129" spans="1:7" ht="120.4" customHeight="1">
      <c r="A129" s="40" t="s">
        <v>121</v>
      </c>
      <c r="B129" s="1242" t="s">
        <v>108</v>
      </c>
      <c r="C129" s="1242"/>
      <c r="D129" s="1242"/>
    </row>
    <row r="132" spans="1:7" ht="50.65" customHeight="1">
      <c r="A132" s="1243" t="s">
        <v>122</v>
      </c>
      <c r="B132" s="1243"/>
      <c r="C132" s="1243"/>
      <c r="D132" s="1243"/>
    </row>
    <row r="133" spans="1:7" ht="96.95" customHeight="1">
      <c r="A133" s="40" t="s">
        <v>123</v>
      </c>
      <c r="B133" s="40" t="s">
        <v>124</v>
      </c>
      <c r="C133" s="40" t="s">
        <v>125</v>
      </c>
      <c r="D133" s="40" t="s">
        <v>126</v>
      </c>
    </row>
    <row r="134" spans="1:7" ht="105.6" customHeight="1">
      <c r="A134" s="42" t="s">
        <v>2597</v>
      </c>
      <c r="B134" s="42" t="s">
        <v>2598</v>
      </c>
      <c r="C134" s="419" t="s">
        <v>2599</v>
      </c>
      <c r="D134" s="279" t="s">
        <v>2600</v>
      </c>
    </row>
    <row r="136" spans="1:7" ht="39.6" customHeight="1">
      <c r="A136" s="1243" t="s">
        <v>130</v>
      </c>
      <c r="B136" s="1243"/>
      <c r="C136" s="1243"/>
      <c r="D136" s="1243"/>
      <c r="E136" s="1243"/>
      <c r="F136" s="40" t="s">
        <v>131</v>
      </c>
      <c r="G136" s="40" t="s">
        <v>132</v>
      </c>
    </row>
    <row r="137" spans="1:7" ht="73.900000000000006" customHeight="1">
      <c r="A137" s="40" t="s">
        <v>133</v>
      </c>
      <c r="B137" s="40" t="s">
        <v>134</v>
      </c>
      <c r="C137" s="40" t="s">
        <v>135</v>
      </c>
      <c r="D137" s="40" t="s">
        <v>136</v>
      </c>
      <c r="E137" s="40" t="s">
        <v>137</v>
      </c>
      <c r="F137" s="46">
        <v>44</v>
      </c>
      <c r="G137" s="46">
        <f>SUM(D138:D181)</f>
        <v>11223</v>
      </c>
    </row>
    <row r="138" spans="1:7" ht="41.45" customHeight="1">
      <c r="A138" s="48" t="s">
        <v>2601</v>
      </c>
      <c r="B138" s="50">
        <v>46142</v>
      </c>
      <c r="C138" s="48" t="s">
        <v>2602</v>
      </c>
      <c r="D138" s="48">
        <v>200</v>
      </c>
      <c r="E138" s="48" t="s">
        <v>2603</v>
      </c>
    </row>
    <row r="139" spans="1:7" ht="83.1" customHeight="1">
      <c r="A139" s="48" t="s">
        <v>2604</v>
      </c>
      <c r="B139" s="50">
        <v>46141</v>
      </c>
      <c r="C139" s="48" t="s">
        <v>2605</v>
      </c>
      <c r="D139" s="48">
        <v>68</v>
      </c>
      <c r="E139" s="420" t="s">
        <v>2603</v>
      </c>
    </row>
    <row r="140" spans="1:7" ht="41.25" customHeight="1">
      <c r="A140" s="48" t="s">
        <v>2606</v>
      </c>
      <c r="B140" s="50">
        <v>46161</v>
      </c>
      <c r="C140" s="48" t="s">
        <v>2607</v>
      </c>
      <c r="D140" s="48">
        <v>50</v>
      </c>
      <c r="E140" s="48" t="s">
        <v>2608</v>
      </c>
    </row>
    <row r="141" spans="1:7" ht="47.1" customHeight="1">
      <c r="A141" s="48" t="s">
        <v>2609</v>
      </c>
      <c r="B141" s="50" t="s">
        <v>471</v>
      </c>
      <c r="C141" s="48" t="s">
        <v>2610</v>
      </c>
      <c r="D141" s="48">
        <v>229</v>
      </c>
      <c r="E141" s="48" t="s">
        <v>2611</v>
      </c>
      <c r="F141" s="29">
        <v>3</v>
      </c>
    </row>
    <row r="142" spans="1:7" ht="47.1" customHeight="1">
      <c r="A142" s="48" t="s">
        <v>2612</v>
      </c>
      <c r="B142" s="50">
        <v>46118</v>
      </c>
      <c r="C142" s="48" t="s">
        <v>2613</v>
      </c>
      <c r="D142" s="48">
        <v>138</v>
      </c>
      <c r="E142" s="48" t="s">
        <v>2614</v>
      </c>
    </row>
    <row r="143" spans="1:7" ht="41.25" customHeight="1">
      <c r="A143" s="48" t="s">
        <v>2615</v>
      </c>
      <c r="B143" s="50">
        <v>46185</v>
      </c>
      <c r="C143" s="48" t="s">
        <v>2616</v>
      </c>
      <c r="D143" s="48">
        <v>250</v>
      </c>
      <c r="E143" s="48" t="s">
        <v>2617</v>
      </c>
    </row>
    <row r="144" spans="1:7" ht="41.25" customHeight="1">
      <c r="A144" s="48" t="s">
        <v>2618</v>
      </c>
      <c r="B144" s="50">
        <v>46175</v>
      </c>
      <c r="C144" s="48" t="s">
        <v>2619</v>
      </c>
      <c r="D144" s="48">
        <v>120</v>
      </c>
      <c r="E144" s="48" t="s">
        <v>2617</v>
      </c>
    </row>
    <row r="145" spans="1:5" ht="54.6" customHeight="1">
      <c r="A145" s="48" t="s">
        <v>2620</v>
      </c>
      <c r="B145" s="50">
        <v>46151</v>
      </c>
      <c r="C145" s="48" t="s">
        <v>2621</v>
      </c>
      <c r="D145" s="48">
        <v>600</v>
      </c>
      <c r="E145" s="48" t="s">
        <v>2617</v>
      </c>
    </row>
    <row r="146" spans="1:5" ht="67.150000000000006" customHeight="1">
      <c r="A146" s="48" t="s">
        <v>2622</v>
      </c>
      <c r="B146" s="50">
        <v>46148</v>
      </c>
      <c r="C146" s="48" t="s">
        <v>2623</v>
      </c>
      <c r="D146" s="48">
        <v>42</v>
      </c>
      <c r="E146" s="48" t="s">
        <v>2617</v>
      </c>
    </row>
    <row r="147" spans="1:5" ht="105" customHeight="1">
      <c r="A147" s="48" t="s">
        <v>2624</v>
      </c>
      <c r="B147" s="50">
        <v>46136</v>
      </c>
      <c r="C147" s="48" t="s">
        <v>2625</v>
      </c>
      <c r="D147" s="48"/>
      <c r="E147" s="48" t="s">
        <v>2626</v>
      </c>
    </row>
    <row r="148" spans="1:5" ht="46.5" customHeight="1">
      <c r="A148" s="48" t="s">
        <v>2627</v>
      </c>
      <c r="B148" s="50">
        <v>46120</v>
      </c>
      <c r="C148" s="48" t="s">
        <v>2628</v>
      </c>
      <c r="D148" s="48">
        <v>35</v>
      </c>
      <c r="E148" s="48" t="s">
        <v>2629</v>
      </c>
    </row>
    <row r="149" spans="1:5" ht="46.5" customHeight="1">
      <c r="A149" s="48" t="s">
        <v>2630</v>
      </c>
      <c r="B149" s="50">
        <v>46143</v>
      </c>
      <c r="C149" s="48" t="s">
        <v>2631</v>
      </c>
      <c r="D149" s="48">
        <v>160</v>
      </c>
      <c r="E149" s="48" t="s">
        <v>2632</v>
      </c>
    </row>
    <row r="150" spans="1:5" ht="46.5" customHeight="1">
      <c r="A150" s="48" t="s">
        <v>2633</v>
      </c>
      <c r="B150" s="50">
        <v>46158</v>
      </c>
      <c r="C150" s="48" t="s">
        <v>2634</v>
      </c>
      <c r="D150" s="48">
        <v>120</v>
      </c>
      <c r="E150" s="48" t="s">
        <v>2632</v>
      </c>
    </row>
    <row r="151" spans="1:5" ht="46.5" customHeight="1">
      <c r="A151" s="48" t="s">
        <v>2635</v>
      </c>
      <c r="B151" s="50">
        <v>46157</v>
      </c>
      <c r="C151" s="48" t="s">
        <v>2636</v>
      </c>
      <c r="D151" s="48">
        <v>30</v>
      </c>
      <c r="E151" s="48" t="s">
        <v>2632</v>
      </c>
    </row>
    <row r="152" spans="1:5" ht="46.5" customHeight="1">
      <c r="A152" s="48" t="s">
        <v>2637</v>
      </c>
      <c r="B152" s="50">
        <v>46179</v>
      </c>
      <c r="C152" s="48" t="s">
        <v>2638</v>
      </c>
      <c r="D152" s="48">
        <v>13</v>
      </c>
      <c r="E152" s="48" t="s">
        <v>2629</v>
      </c>
    </row>
    <row r="153" spans="1:5" ht="46.5" customHeight="1">
      <c r="A153" s="48" t="s">
        <v>2639</v>
      </c>
      <c r="B153" s="50">
        <v>46185</v>
      </c>
      <c r="C153" s="48" t="s">
        <v>2640</v>
      </c>
      <c r="D153" s="48">
        <v>7</v>
      </c>
      <c r="E153" s="48" t="s">
        <v>2629</v>
      </c>
    </row>
    <row r="154" spans="1:5" ht="46.5" customHeight="1">
      <c r="A154" s="48" t="s">
        <v>1663</v>
      </c>
      <c r="B154" s="50">
        <v>46185</v>
      </c>
      <c r="C154" s="48" t="s">
        <v>2641</v>
      </c>
      <c r="D154" s="48">
        <v>3400</v>
      </c>
      <c r="E154" s="48" t="s">
        <v>2632</v>
      </c>
    </row>
    <row r="155" spans="1:5" ht="46.5" customHeight="1">
      <c r="A155" s="48" t="s">
        <v>1665</v>
      </c>
      <c r="B155" s="50">
        <v>46195</v>
      </c>
      <c r="C155" s="48" t="s">
        <v>2642</v>
      </c>
      <c r="D155" s="48">
        <v>100</v>
      </c>
      <c r="E155" s="48" t="s">
        <v>2632</v>
      </c>
    </row>
    <row r="156" spans="1:5" ht="46.5" customHeight="1">
      <c r="A156" s="48" t="s">
        <v>2643</v>
      </c>
      <c r="B156" s="48" t="s">
        <v>2644</v>
      </c>
      <c r="C156" s="48" t="s">
        <v>2645</v>
      </c>
      <c r="D156" s="48">
        <v>350</v>
      </c>
      <c r="E156" s="48" t="s">
        <v>2632</v>
      </c>
    </row>
    <row r="157" spans="1:5" ht="46.5" customHeight="1">
      <c r="A157" s="48" t="s">
        <v>2646</v>
      </c>
      <c r="B157" s="50">
        <v>46185</v>
      </c>
      <c r="C157" s="48" t="s">
        <v>2647</v>
      </c>
      <c r="D157" s="48">
        <v>25</v>
      </c>
      <c r="E157" s="48" t="s">
        <v>2632</v>
      </c>
    </row>
    <row r="158" spans="1:5" ht="50.1" customHeight="1">
      <c r="A158" s="48" t="s">
        <v>2070</v>
      </c>
      <c r="B158" s="50">
        <v>46199</v>
      </c>
      <c r="C158" s="48" t="s">
        <v>2648</v>
      </c>
      <c r="D158" s="48">
        <v>3000</v>
      </c>
      <c r="E158" s="48" t="s">
        <v>2649</v>
      </c>
    </row>
    <row r="159" spans="1:5" ht="41.45" customHeight="1">
      <c r="A159" s="48" t="s">
        <v>2650</v>
      </c>
      <c r="B159" s="50">
        <v>46120</v>
      </c>
      <c r="C159" s="48" t="s">
        <v>2651</v>
      </c>
      <c r="D159" s="48">
        <v>23</v>
      </c>
      <c r="E159" s="48" t="s">
        <v>2652</v>
      </c>
    </row>
    <row r="160" spans="1:5" ht="127.5">
      <c r="A160" s="48" t="s">
        <v>2653</v>
      </c>
      <c r="B160" s="50">
        <v>46184</v>
      </c>
      <c r="C160" s="48" t="s">
        <v>2654</v>
      </c>
      <c r="D160" s="48">
        <v>30</v>
      </c>
      <c r="E160" s="48" t="s">
        <v>2655</v>
      </c>
    </row>
    <row r="161" spans="1:6" ht="87.4" customHeight="1">
      <c r="A161" s="48" t="s">
        <v>2656</v>
      </c>
      <c r="B161" s="48" t="s">
        <v>2657</v>
      </c>
      <c r="C161" s="48" t="s">
        <v>2658</v>
      </c>
      <c r="D161" s="48">
        <v>104</v>
      </c>
      <c r="E161" s="48" t="s">
        <v>2659</v>
      </c>
      <c r="F161" s="255"/>
    </row>
    <row r="162" spans="1:6" ht="144.94999999999999" customHeight="1">
      <c r="A162" s="48" t="s">
        <v>2660</v>
      </c>
      <c r="B162" s="50">
        <v>46126</v>
      </c>
      <c r="C162" s="48" t="s">
        <v>2661</v>
      </c>
      <c r="D162" s="48">
        <v>58</v>
      </c>
      <c r="E162" s="48" t="s">
        <v>2662</v>
      </c>
      <c r="F162" s="255"/>
    </row>
    <row r="163" spans="1:6" ht="87.4" customHeight="1">
      <c r="A163" s="48" t="s">
        <v>2663</v>
      </c>
      <c r="B163" s="50">
        <v>46129</v>
      </c>
      <c r="C163" s="48" t="s">
        <v>2664</v>
      </c>
      <c r="D163" s="48">
        <v>50</v>
      </c>
      <c r="E163" s="48" t="s">
        <v>2665</v>
      </c>
      <c r="F163" s="255"/>
    </row>
    <row r="164" spans="1:6" ht="87.4" customHeight="1">
      <c r="A164" s="48" t="s">
        <v>2666</v>
      </c>
      <c r="B164" s="50">
        <v>46131</v>
      </c>
      <c r="C164" s="48" t="s">
        <v>2667</v>
      </c>
      <c r="D164" s="48">
        <v>46</v>
      </c>
      <c r="E164" s="48" t="s">
        <v>2668</v>
      </c>
      <c r="F164" s="255"/>
    </row>
    <row r="165" spans="1:6" ht="128.1" customHeight="1">
      <c r="A165" s="48" t="s">
        <v>2669</v>
      </c>
      <c r="B165" s="50">
        <v>46138</v>
      </c>
      <c r="C165" s="48" t="s">
        <v>2670</v>
      </c>
      <c r="D165" s="48">
        <v>52</v>
      </c>
      <c r="E165" s="48" t="s">
        <v>2671</v>
      </c>
      <c r="F165" s="255"/>
    </row>
    <row r="166" spans="1:6" ht="122.85" customHeight="1">
      <c r="A166" s="48" t="s">
        <v>2672</v>
      </c>
      <c r="B166" s="48" t="s">
        <v>139</v>
      </c>
      <c r="C166" s="48" t="s">
        <v>2673</v>
      </c>
      <c r="D166" s="48">
        <v>25</v>
      </c>
      <c r="E166" s="48" t="s">
        <v>2674</v>
      </c>
      <c r="F166" s="255"/>
    </row>
    <row r="167" spans="1:6" ht="171.75" customHeight="1">
      <c r="A167" s="48" t="s">
        <v>2675</v>
      </c>
      <c r="B167" s="48" t="s">
        <v>139</v>
      </c>
      <c r="C167" s="48" t="s">
        <v>2676</v>
      </c>
      <c r="D167" s="48">
        <v>25</v>
      </c>
      <c r="E167" s="48" t="s">
        <v>2674</v>
      </c>
      <c r="F167" s="255"/>
    </row>
    <row r="168" spans="1:6" ht="118.35" customHeight="1">
      <c r="A168" s="48" t="s">
        <v>2677</v>
      </c>
      <c r="B168" s="50">
        <v>46119</v>
      </c>
      <c r="C168" s="48" t="s">
        <v>2678</v>
      </c>
      <c r="D168" s="48">
        <v>24</v>
      </c>
      <c r="E168" s="48" t="s">
        <v>2674</v>
      </c>
      <c r="F168" s="255"/>
    </row>
    <row r="169" spans="1:6" ht="94.35" customHeight="1">
      <c r="A169" s="48" t="s">
        <v>2679</v>
      </c>
      <c r="B169" s="48" t="s">
        <v>139</v>
      </c>
      <c r="C169" s="48" t="s">
        <v>2680</v>
      </c>
      <c r="D169" s="48">
        <v>30</v>
      </c>
      <c r="E169" s="48" t="s">
        <v>2674</v>
      </c>
    </row>
    <row r="170" spans="1:6" ht="106.7" customHeight="1">
      <c r="A170" s="48" t="s">
        <v>2681</v>
      </c>
      <c r="B170" s="48" t="s">
        <v>188</v>
      </c>
      <c r="C170" s="48" t="s">
        <v>2682</v>
      </c>
      <c r="D170" s="421">
        <v>1178</v>
      </c>
      <c r="E170" s="48" t="s">
        <v>2674</v>
      </c>
    </row>
    <row r="171" spans="1:6" ht="46.9" customHeight="1">
      <c r="A171" s="48" t="s">
        <v>2683</v>
      </c>
      <c r="B171" s="50">
        <v>46127</v>
      </c>
      <c r="C171" s="48" t="s">
        <v>2684</v>
      </c>
      <c r="D171" s="48">
        <v>60</v>
      </c>
      <c r="E171" s="48" t="s">
        <v>2685</v>
      </c>
      <c r="F171" s="255"/>
    </row>
    <row r="172" spans="1:6" ht="46.9" customHeight="1">
      <c r="A172" s="48" t="s">
        <v>2686</v>
      </c>
      <c r="B172" s="48" t="s">
        <v>2687</v>
      </c>
      <c r="C172" s="48" t="s">
        <v>2688</v>
      </c>
      <c r="D172" s="48">
        <v>6</v>
      </c>
      <c r="E172" s="48" t="s">
        <v>2689</v>
      </c>
      <c r="F172" s="255"/>
    </row>
    <row r="173" spans="1:6" ht="200.45" customHeight="1">
      <c r="A173" s="48" t="s">
        <v>2690</v>
      </c>
      <c r="B173" s="48" t="s">
        <v>2691</v>
      </c>
      <c r="C173" s="48" t="s">
        <v>2692</v>
      </c>
      <c r="D173" s="48">
        <v>140</v>
      </c>
      <c r="E173" s="48" t="s">
        <v>2685</v>
      </c>
      <c r="F173" s="255"/>
    </row>
    <row r="174" spans="1:6" ht="133.69999999999999" customHeight="1">
      <c r="A174" s="48" t="s">
        <v>2693</v>
      </c>
      <c r="B174" s="50">
        <v>46113</v>
      </c>
      <c r="C174" s="48" t="s">
        <v>2694</v>
      </c>
      <c r="D174" s="48">
        <v>52</v>
      </c>
      <c r="E174" s="48" t="s">
        <v>2695</v>
      </c>
    </row>
    <row r="175" spans="1:6" ht="180.95" customHeight="1">
      <c r="A175" s="48" t="s">
        <v>2696</v>
      </c>
      <c r="B175" s="50">
        <v>46114</v>
      </c>
      <c r="C175" s="48" t="s">
        <v>2697</v>
      </c>
      <c r="D175" s="48">
        <v>17</v>
      </c>
      <c r="E175" s="48" t="s">
        <v>2695</v>
      </c>
    </row>
    <row r="176" spans="1:6" ht="52.7" customHeight="1">
      <c r="A176" s="48" t="s">
        <v>2698</v>
      </c>
      <c r="B176" s="50">
        <v>46115</v>
      </c>
      <c r="C176" s="48" t="s">
        <v>2699</v>
      </c>
      <c r="D176" s="48">
        <v>23</v>
      </c>
      <c r="E176" s="48" t="s">
        <v>2695</v>
      </c>
    </row>
    <row r="177" spans="1:9" ht="40.35" customHeight="1">
      <c r="A177" s="48" t="s">
        <v>2700</v>
      </c>
      <c r="B177" s="48">
        <v>46129</v>
      </c>
      <c r="C177" s="48" t="s">
        <v>2701</v>
      </c>
      <c r="D177" s="48">
        <v>22</v>
      </c>
      <c r="E177" s="48" t="s">
        <v>2695</v>
      </c>
    </row>
    <row r="178" spans="1:9" ht="128.25">
      <c r="A178" s="48" t="s">
        <v>2702</v>
      </c>
      <c r="B178" s="48" t="s">
        <v>2703</v>
      </c>
      <c r="C178" s="422" t="s">
        <v>2704</v>
      </c>
      <c r="D178" s="48">
        <v>50</v>
      </c>
      <c r="E178" s="48" t="s">
        <v>2695</v>
      </c>
    </row>
    <row r="179" spans="1:9" ht="78.400000000000006" customHeight="1">
      <c r="A179" s="48" t="s">
        <v>2705</v>
      </c>
      <c r="B179" s="48">
        <v>46130</v>
      </c>
      <c r="C179" s="48" t="s">
        <v>2706</v>
      </c>
      <c r="D179" s="48">
        <v>119</v>
      </c>
      <c r="E179" s="48" t="s">
        <v>2695</v>
      </c>
    </row>
    <row r="180" spans="1:9" ht="79.7" customHeight="1">
      <c r="A180" s="48" t="s">
        <v>2707</v>
      </c>
      <c r="B180" s="48">
        <v>46130</v>
      </c>
      <c r="C180" s="48" t="s">
        <v>2708</v>
      </c>
      <c r="D180" s="48">
        <v>120</v>
      </c>
      <c r="E180" s="48" t="s">
        <v>2695</v>
      </c>
    </row>
    <row r="181" spans="1:9" ht="57" customHeight="1">
      <c r="A181" s="48" t="s">
        <v>2709</v>
      </c>
      <c r="B181" s="50">
        <v>46156</v>
      </c>
      <c r="C181" s="48" t="s">
        <v>2710</v>
      </c>
      <c r="D181" s="48">
        <v>32</v>
      </c>
      <c r="E181" s="48" t="s">
        <v>2695</v>
      </c>
    </row>
    <row r="183" spans="1:9" ht="66" customHeight="1">
      <c r="A183" s="1243" t="s">
        <v>180</v>
      </c>
      <c r="B183" s="1243"/>
      <c r="C183" s="1243"/>
      <c r="D183" s="1243"/>
      <c r="E183" s="1243"/>
      <c r="F183" s="1243"/>
      <c r="G183" s="40" t="s">
        <v>131</v>
      </c>
      <c r="H183" s="40" t="s">
        <v>132</v>
      </c>
      <c r="I183" s="40" t="s">
        <v>181</v>
      </c>
    </row>
    <row r="184" spans="1:9" ht="111.2" customHeight="1">
      <c r="A184" s="40" t="s">
        <v>133</v>
      </c>
      <c r="B184" s="40" t="s">
        <v>134</v>
      </c>
      <c r="C184" s="40" t="s">
        <v>135</v>
      </c>
      <c r="D184" s="40" t="s">
        <v>136</v>
      </c>
      <c r="E184" s="40" t="s">
        <v>137</v>
      </c>
      <c r="F184" s="40" t="s">
        <v>182</v>
      </c>
      <c r="G184" s="46">
        <v>50</v>
      </c>
      <c r="H184" s="46">
        <f>SUM(D185:D234)</f>
        <v>5730</v>
      </c>
      <c r="I184" s="216">
        <f>23/G184*100</f>
        <v>46</v>
      </c>
    </row>
    <row r="185" spans="1:9" ht="77.099999999999994" customHeight="1">
      <c r="A185" s="48" t="s">
        <v>2711</v>
      </c>
      <c r="B185" s="50">
        <v>46183</v>
      </c>
      <c r="C185" s="48" t="s">
        <v>2712</v>
      </c>
      <c r="D185" s="48">
        <v>20</v>
      </c>
      <c r="E185" s="420" t="s">
        <v>2713</v>
      </c>
      <c r="F185" s="56" t="s">
        <v>186</v>
      </c>
    </row>
    <row r="186" spans="1:9" ht="40.700000000000003" customHeight="1">
      <c r="A186" s="48" t="s">
        <v>2714</v>
      </c>
      <c r="B186" s="50">
        <v>46181</v>
      </c>
      <c r="C186" s="48" t="s">
        <v>2715</v>
      </c>
      <c r="D186" s="48">
        <v>17</v>
      </c>
      <c r="E186" s="420" t="s">
        <v>2713</v>
      </c>
      <c r="F186" s="56" t="s">
        <v>186</v>
      </c>
    </row>
    <row r="187" spans="1:9" ht="51.4" customHeight="1">
      <c r="A187" s="48" t="s">
        <v>2716</v>
      </c>
      <c r="B187" s="50">
        <v>46179</v>
      </c>
      <c r="C187" s="48" t="s">
        <v>2717</v>
      </c>
      <c r="D187" s="48">
        <v>24</v>
      </c>
      <c r="E187" s="420" t="s">
        <v>2713</v>
      </c>
      <c r="F187" s="56" t="s">
        <v>186</v>
      </c>
    </row>
    <row r="188" spans="1:9" ht="51.4" customHeight="1">
      <c r="A188" s="48" t="s">
        <v>2718</v>
      </c>
      <c r="B188" s="50">
        <v>46190</v>
      </c>
      <c r="C188" s="48" t="s">
        <v>2719</v>
      </c>
      <c r="D188" s="48">
        <v>20</v>
      </c>
      <c r="E188" s="423" t="s">
        <v>2713</v>
      </c>
      <c r="F188" s="56" t="s">
        <v>190</v>
      </c>
    </row>
    <row r="189" spans="1:9" ht="51.4" customHeight="1">
      <c r="A189" s="48" t="s">
        <v>2720</v>
      </c>
      <c r="B189" s="50">
        <v>46181</v>
      </c>
      <c r="C189" s="48" t="s">
        <v>2721</v>
      </c>
      <c r="D189" s="48">
        <v>7</v>
      </c>
      <c r="E189" s="48" t="s">
        <v>417</v>
      </c>
      <c r="F189" s="56" t="s">
        <v>190</v>
      </c>
    </row>
    <row r="190" spans="1:9" ht="58.35" customHeight="1">
      <c r="A190" s="48" t="s">
        <v>2722</v>
      </c>
      <c r="B190" s="50">
        <v>46175</v>
      </c>
      <c r="C190" s="48" t="s">
        <v>2723</v>
      </c>
      <c r="D190" s="48">
        <v>24</v>
      </c>
      <c r="E190" s="48" t="s">
        <v>2724</v>
      </c>
      <c r="F190" s="56" t="s">
        <v>190</v>
      </c>
    </row>
    <row r="191" spans="1:9" ht="51.4" customHeight="1">
      <c r="A191" s="48" t="s">
        <v>2725</v>
      </c>
      <c r="B191" s="50">
        <v>46157</v>
      </c>
      <c r="C191" s="48" t="s">
        <v>2726</v>
      </c>
      <c r="D191" s="48">
        <v>11</v>
      </c>
      <c r="E191" s="48" t="s">
        <v>2727</v>
      </c>
      <c r="F191" s="56" t="s">
        <v>186</v>
      </c>
    </row>
    <row r="192" spans="1:9" ht="90.6" customHeight="1">
      <c r="A192" s="48" t="s">
        <v>2728</v>
      </c>
      <c r="B192" s="50">
        <v>46163</v>
      </c>
      <c r="C192" s="48" t="s">
        <v>2729</v>
      </c>
      <c r="D192" s="48">
        <v>15</v>
      </c>
      <c r="E192" s="48" t="s">
        <v>2611</v>
      </c>
      <c r="F192" s="56" t="s">
        <v>190</v>
      </c>
    </row>
    <row r="193" spans="1:7" ht="81.400000000000006" customHeight="1">
      <c r="A193" s="48" t="s">
        <v>2730</v>
      </c>
      <c r="B193" s="50">
        <v>46145</v>
      </c>
      <c r="C193" s="48" t="s">
        <v>2731</v>
      </c>
      <c r="D193" s="48">
        <v>32</v>
      </c>
      <c r="E193" s="48" t="s">
        <v>2732</v>
      </c>
      <c r="F193" s="56" t="s">
        <v>186</v>
      </c>
    </row>
    <row r="194" spans="1:7" ht="51.4" customHeight="1">
      <c r="A194" s="48" t="s">
        <v>2733</v>
      </c>
      <c r="B194" s="50">
        <v>46134</v>
      </c>
      <c r="C194" s="131" t="s">
        <v>2734</v>
      </c>
      <c r="D194" s="48">
        <v>27</v>
      </c>
      <c r="E194" s="48" t="s">
        <v>2735</v>
      </c>
      <c r="F194" s="56" t="s">
        <v>186</v>
      </c>
    </row>
    <row r="195" spans="1:7" ht="51.4" customHeight="1">
      <c r="A195" s="48" t="s">
        <v>2736</v>
      </c>
      <c r="B195" s="50">
        <v>46138</v>
      </c>
      <c r="C195" s="48" t="s">
        <v>2737</v>
      </c>
      <c r="D195" s="48">
        <v>590</v>
      </c>
      <c r="E195" s="48" t="s">
        <v>2617</v>
      </c>
      <c r="F195" s="56" t="s">
        <v>190</v>
      </c>
    </row>
    <row r="196" spans="1:7" ht="87.75" customHeight="1">
      <c r="A196" s="48" t="s">
        <v>2738</v>
      </c>
      <c r="B196" s="50">
        <v>46133</v>
      </c>
      <c r="C196" s="48" t="s">
        <v>2739</v>
      </c>
      <c r="D196" s="48">
        <v>104</v>
      </c>
      <c r="E196" s="48" t="s">
        <v>2617</v>
      </c>
      <c r="F196" s="56" t="s">
        <v>190</v>
      </c>
    </row>
    <row r="197" spans="1:7" ht="51.4" customHeight="1">
      <c r="A197" s="48" t="s">
        <v>2740</v>
      </c>
      <c r="B197" s="50">
        <v>46139</v>
      </c>
      <c r="C197" s="48" t="s">
        <v>2741</v>
      </c>
      <c r="D197" s="48">
        <v>250</v>
      </c>
      <c r="E197" s="48" t="s">
        <v>2742</v>
      </c>
      <c r="F197" s="56" t="s">
        <v>190</v>
      </c>
    </row>
    <row r="198" spans="1:7" ht="51.4" customHeight="1">
      <c r="A198" s="48" t="s">
        <v>2743</v>
      </c>
      <c r="B198" s="50">
        <v>46130</v>
      </c>
      <c r="C198" s="48" t="s">
        <v>2744</v>
      </c>
      <c r="D198" s="48">
        <v>23</v>
      </c>
      <c r="E198" s="48" t="s">
        <v>2745</v>
      </c>
      <c r="F198" s="56" t="s">
        <v>190</v>
      </c>
    </row>
    <row r="199" spans="1:7" ht="51.4" customHeight="1">
      <c r="A199" s="48" t="s">
        <v>2746</v>
      </c>
      <c r="B199" s="50">
        <v>46191</v>
      </c>
      <c r="C199" s="48" t="s">
        <v>2747</v>
      </c>
      <c r="D199" s="48">
        <v>113</v>
      </c>
      <c r="E199" s="48" t="s">
        <v>2748</v>
      </c>
      <c r="F199" s="56" t="s">
        <v>186</v>
      </c>
    </row>
    <row r="200" spans="1:7" ht="51.4" customHeight="1">
      <c r="A200" s="48" t="s">
        <v>2749</v>
      </c>
      <c r="B200" s="50">
        <v>46172</v>
      </c>
      <c r="C200" s="48" t="s">
        <v>2750</v>
      </c>
      <c r="D200" s="48">
        <v>10</v>
      </c>
      <c r="E200" s="48" t="s">
        <v>2748</v>
      </c>
      <c r="F200" s="56" t="s">
        <v>186</v>
      </c>
    </row>
    <row r="201" spans="1:7" ht="56.85" customHeight="1">
      <c r="A201" s="48" t="s">
        <v>2751</v>
      </c>
      <c r="B201" s="50">
        <v>46167</v>
      </c>
      <c r="C201" s="48" t="s">
        <v>2752</v>
      </c>
      <c r="D201" s="48">
        <v>11</v>
      </c>
      <c r="E201" s="48" t="s">
        <v>2748</v>
      </c>
      <c r="F201" s="56" t="s">
        <v>186</v>
      </c>
    </row>
    <row r="202" spans="1:7" ht="89.25" customHeight="1">
      <c r="A202" s="48" t="s">
        <v>2753</v>
      </c>
      <c r="B202" s="48" t="s">
        <v>1301</v>
      </c>
      <c r="C202" s="48" t="s">
        <v>2754</v>
      </c>
      <c r="D202" s="48">
        <v>2</v>
      </c>
      <c r="E202" s="48" t="s">
        <v>2748</v>
      </c>
      <c r="F202" s="56" t="s">
        <v>190</v>
      </c>
    </row>
    <row r="203" spans="1:7" ht="88.5" customHeight="1">
      <c r="A203" s="424" t="s">
        <v>2755</v>
      </c>
      <c r="B203" s="424" t="s">
        <v>1529</v>
      </c>
      <c r="C203" s="424" t="s">
        <v>2756</v>
      </c>
      <c r="D203" s="424">
        <v>400</v>
      </c>
      <c r="E203" s="424" t="s">
        <v>2757</v>
      </c>
      <c r="F203" s="56" t="s">
        <v>190</v>
      </c>
    </row>
    <row r="204" spans="1:7" ht="53.65" customHeight="1">
      <c r="A204" s="424" t="s">
        <v>2758</v>
      </c>
      <c r="B204" s="425">
        <v>46135</v>
      </c>
      <c r="C204" s="424" t="s">
        <v>2759</v>
      </c>
      <c r="D204" s="424">
        <v>8</v>
      </c>
      <c r="E204" s="424" t="s">
        <v>2760</v>
      </c>
      <c r="F204" s="56" t="s">
        <v>186</v>
      </c>
    </row>
    <row r="205" spans="1:7" ht="115.9" customHeight="1">
      <c r="A205" s="424" t="s">
        <v>2761</v>
      </c>
      <c r="B205" s="425">
        <v>46183</v>
      </c>
      <c r="C205" s="424" t="s">
        <v>2762</v>
      </c>
      <c r="D205" s="424">
        <v>25</v>
      </c>
      <c r="E205" s="424" t="s">
        <v>2763</v>
      </c>
      <c r="F205" s="56" t="s">
        <v>186</v>
      </c>
    </row>
    <row r="206" spans="1:7" ht="53.25" customHeight="1">
      <c r="A206" s="424" t="s">
        <v>2764</v>
      </c>
      <c r="B206" s="425">
        <v>46135</v>
      </c>
      <c r="C206" s="424" t="s">
        <v>2765</v>
      </c>
      <c r="D206" s="424">
        <v>5</v>
      </c>
      <c r="E206" s="424" t="s">
        <v>2766</v>
      </c>
      <c r="F206" s="56" t="s">
        <v>186</v>
      </c>
    </row>
    <row r="207" spans="1:7" ht="107.65" customHeight="1">
      <c r="A207" s="424" t="s">
        <v>2767</v>
      </c>
      <c r="B207" s="424" t="s">
        <v>2768</v>
      </c>
      <c r="C207" s="424" t="s">
        <v>2769</v>
      </c>
      <c r="D207" s="424">
        <v>76</v>
      </c>
      <c r="E207" s="424" t="s">
        <v>2770</v>
      </c>
      <c r="F207" s="56" t="s">
        <v>186</v>
      </c>
    </row>
    <row r="208" spans="1:7" ht="97.9" customHeight="1">
      <c r="A208" s="424" t="s">
        <v>2771</v>
      </c>
      <c r="B208" s="424" t="s">
        <v>2772</v>
      </c>
      <c r="C208" s="424" t="s">
        <v>2773</v>
      </c>
      <c r="D208" s="424">
        <v>84</v>
      </c>
      <c r="E208" s="424" t="s">
        <v>2774</v>
      </c>
      <c r="F208" s="56" t="s">
        <v>186</v>
      </c>
      <c r="G208" s="426"/>
    </row>
    <row r="209" spans="1:7" ht="54.4" customHeight="1">
      <c r="A209" s="424" t="s">
        <v>2775</v>
      </c>
      <c r="B209" s="424" t="s">
        <v>2776</v>
      </c>
      <c r="C209" s="424" t="s">
        <v>2777</v>
      </c>
      <c r="D209" s="424">
        <v>2</v>
      </c>
      <c r="E209" s="424" t="s">
        <v>2778</v>
      </c>
      <c r="F209" s="56" t="s">
        <v>186</v>
      </c>
      <c r="G209" s="426"/>
    </row>
    <row r="210" spans="1:7" ht="270" customHeight="1">
      <c r="A210" s="424" t="s">
        <v>2779</v>
      </c>
      <c r="B210" s="425">
        <v>46085</v>
      </c>
      <c r="C210" s="424" t="s">
        <v>2780</v>
      </c>
      <c r="D210" s="424">
        <v>4</v>
      </c>
      <c r="E210" s="424" t="s">
        <v>2781</v>
      </c>
      <c r="F210" s="56" t="s">
        <v>186</v>
      </c>
      <c r="G210" s="426"/>
    </row>
    <row r="211" spans="1:7" ht="359.1" customHeight="1">
      <c r="A211" s="424" t="s">
        <v>2782</v>
      </c>
      <c r="B211" s="425">
        <v>46094</v>
      </c>
      <c r="C211" s="424" t="s">
        <v>2783</v>
      </c>
      <c r="D211" s="424">
        <v>45</v>
      </c>
      <c r="E211" s="424" t="s">
        <v>2784</v>
      </c>
      <c r="F211" s="56" t="s">
        <v>190</v>
      </c>
      <c r="G211" s="426"/>
    </row>
    <row r="212" spans="1:7" ht="174.4" customHeight="1">
      <c r="A212" s="424" t="s">
        <v>2785</v>
      </c>
      <c r="B212" s="425">
        <v>46101</v>
      </c>
      <c r="C212" s="424" t="s">
        <v>2786</v>
      </c>
      <c r="D212" s="424">
        <v>53</v>
      </c>
      <c r="E212" s="424" t="s">
        <v>2787</v>
      </c>
      <c r="F212" s="56" t="s">
        <v>186</v>
      </c>
      <c r="G212" s="426"/>
    </row>
    <row r="213" spans="1:7" ht="88.35" customHeight="1">
      <c r="A213" s="424" t="s">
        <v>2788</v>
      </c>
      <c r="B213" s="425">
        <v>46101</v>
      </c>
      <c r="C213" s="424" t="s">
        <v>2789</v>
      </c>
      <c r="D213" s="424">
        <v>225</v>
      </c>
      <c r="E213" s="424" t="s">
        <v>2790</v>
      </c>
      <c r="F213" s="56" t="s">
        <v>186</v>
      </c>
      <c r="G213" s="426"/>
    </row>
    <row r="214" spans="1:7" ht="129.75" customHeight="1">
      <c r="A214" s="424" t="s">
        <v>2791</v>
      </c>
      <c r="B214" s="425">
        <v>46129</v>
      </c>
      <c r="C214" s="424" t="s">
        <v>2792</v>
      </c>
      <c r="D214" s="424">
        <v>25</v>
      </c>
      <c r="E214" s="424" t="s">
        <v>2793</v>
      </c>
      <c r="F214" s="56" t="s">
        <v>186</v>
      </c>
      <c r="G214" s="426"/>
    </row>
    <row r="215" spans="1:7" ht="164.85" customHeight="1">
      <c r="A215" s="424" t="s">
        <v>2794</v>
      </c>
      <c r="B215" s="425">
        <v>46130</v>
      </c>
      <c r="C215" s="424" t="s">
        <v>2795</v>
      </c>
      <c r="D215" s="424">
        <v>11</v>
      </c>
      <c r="E215" s="424" t="s">
        <v>2796</v>
      </c>
      <c r="F215" s="56" t="s">
        <v>186</v>
      </c>
      <c r="G215" s="426"/>
    </row>
    <row r="216" spans="1:7" ht="86.45" customHeight="1">
      <c r="A216" s="424" t="s">
        <v>2797</v>
      </c>
      <c r="B216" s="424" t="s">
        <v>471</v>
      </c>
      <c r="C216" s="424" t="s">
        <v>2798</v>
      </c>
      <c r="D216" s="424">
        <v>165</v>
      </c>
      <c r="E216" s="424" t="s">
        <v>2799</v>
      </c>
      <c r="F216" s="56" t="s">
        <v>190</v>
      </c>
    </row>
    <row r="217" spans="1:7" ht="70.150000000000006" customHeight="1">
      <c r="A217" s="424" t="s">
        <v>2800</v>
      </c>
      <c r="B217" s="424" t="s">
        <v>2691</v>
      </c>
      <c r="C217" s="424" t="s">
        <v>2801</v>
      </c>
      <c r="D217" s="424">
        <v>185</v>
      </c>
      <c r="E217" s="424" t="s">
        <v>2685</v>
      </c>
      <c r="F217" s="56" t="s">
        <v>190</v>
      </c>
      <c r="G217" s="426"/>
    </row>
    <row r="218" spans="1:7" ht="38.25" customHeight="1">
      <c r="A218" s="424" t="s">
        <v>2802</v>
      </c>
      <c r="B218" s="424" t="s">
        <v>2803</v>
      </c>
      <c r="C218" s="424" t="s">
        <v>2804</v>
      </c>
      <c r="D218" s="424">
        <v>550</v>
      </c>
      <c r="E218" s="424" t="s">
        <v>2685</v>
      </c>
      <c r="F218" s="56" t="s">
        <v>190</v>
      </c>
      <c r="G218" s="426"/>
    </row>
    <row r="219" spans="1:7" ht="38.25" customHeight="1">
      <c r="A219" s="424" t="s">
        <v>2805</v>
      </c>
      <c r="B219" s="424" t="s">
        <v>2803</v>
      </c>
      <c r="C219" s="424" t="s">
        <v>2806</v>
      </c>
      <c r="D219" s="424">
        <v>550</v>
      </c>
      <c r="E219" s="424" t="s">
        <v>2685</v>
      </c>
      <c r="F219" s="56" t="s">
        <v>190</v>
      </c>
      <c r="G219" s="426"/>
    </row>
    <row r="220" spans="1:7" ht="38.25" customHeight="1">
      <c r="A220" s="424" t="s">
        <v>2807</v>
      </c>
      <c r="B220" s="424" t="s">
        <v>2808</v>
      </c>
      <c r="C220" s="424" t="s">
        <v>2809</v>
      </c>
      <c r="D220" s="424">
        <v>700</v>
      </c>
      <c r="E220" s="424" t="s">
        <v>2685</v>
      </c>
      <c r="F220" s="56" t="s">
        <v>190</v>
      </c>
      <c r="G220" s="426"/>
    </row>
    <row r="221" spans="1:7" ht="38.25" customHeight="1">
      <c r="A221" s="424" t="s">
        <v>2810</v>
      </c>
      <c r="B221" s="425">
        <v>46139</v>
      </c>
      <c r="C221" s="424" t="s">
        <v>2811</v>
      </c>
      <c r="D221" s="424">
        <v>75</v>
      </c>
      <c r="E221" s="424" t="s">
        <v>2685</v>
      </c>
      <c r="F221" s="56" t="s">
        <v>190</v>
      </c>
      <c r="G221" s="426"/>
    </row>
    <row r="222" spans="1:7" ht="38.25" customHeight="1">
      <c r="A222" s="424" t="s">
        <v>2812</v>
      </c>
      <c r="B222" s="425">
        <v>46165</v>
      </c>
      <c r="C222" s="424" t="s">
        <v>2813</v>
      </c>
      <c r="D222" s="424">
        <v>54</v>
      </c>
      <c r="E222" s="424" t="s">
        <v>2685</v>
      </c>
      <c r="F222" s="56" t="s">
        <v>190</v>
      </c>
      <c r="G222" s="426"/>
    </row>
    <row r="223" spans="1:7" ht="38.25" customHeight="1">
      <c r="A223" s="424" t="s">
        <v>2814</v>
      </c>
      <c r="B223" s="425">
        <v>46149</v>
      </c>
      <c r="C223" s="424" t="s">
        <v>2815</v>
      </c>
      <c r="D223" s="424">
        <v>70</v>
      </c>
      <c r="E223" s="424" t="s">
        <v>2685</v>
      </c>
      <c r="F223" s="56" t="s">
        <v>190</v>
      </c>
      <c r="G223" s="426"/>
    </row>
    <row r="224" spans="1:7" ht="42.95" customHeight="1">
      <c r="A224" s="424" t="s">
        <v>2816</v>
      </c>
      <c r="B224" s="424" t="s">
        <v>2817</v>
      </c>
      <c r="C224" s="424" t="s">
        <v>2818</v>
      </c>
      <c r="D224" s="424">
        <v>106</v>
      </c>
      <c r="E224" s="424" t="s">
        <v>2695</v>
      </c>
      <c r="F224" s="56" t="s">
        <v>190</v>
      </c>
      <c r="G224" s="426"/>
    </row>
    <row r="225" spans="1:7" ht="42.95" customHeight="1">
      <c r="A225" s="424" t="s">
        <v>2819</v>
      </c>
      <c r="B225" s="425">
        <v>46185</v>
      </c>
      <c r="C225" s="424" t="s">
        <v>2820</v>
      </c>
      <c r="D225" s="424">
        <v>150</v>
      </c>
      <c r="E225" s="424" t="s">
        <v>2695</v>
      </c>
      <c r="F225" s="56" t="s">
        <v>190</v>
      </c>
      <c r="G225" s="426"/>
    </row>
    <row r="226" spans="1:7" ht="54.6" customHeight="1">
      <c r="A226" s="424" t="s">
        <v>2821</v>
      </c>
      <c r="B226" s="424">
        <v>46116</v>
      </c>
      <c r="C226" s="424" t="s">
        <v>2822</v>
      </c>
      <c r="D226" s="424">
        <v>120</v>
      </c>
      <c r="E226" s="424" t="s">
        <v>2695</v>
      </c>
      <c r="F226" s="56" t="s">
        <v>186</v>
      </c>
      <c r="G226" s="426"/>
    </row>
    <row r="227" spans="1:7" ht="54.6" customHeight="1">
      <c r="A227" s="424" t="s">
        <v>2823</v>
      </c>
      <c r="B227" s="424">
        <v>46130</v>
      </c>
      <c r="C227" s="424" t="s">
        <v>2706</v>
      </c>
      <c r="D227" s="424">
        <v>119</v>
      </c>
      <c r="E227" s="424" t="s">
        <v>2695</v>
      </c>
      <c r="F227" s="56" t="s">
        <v>190</v>
      </c>
      <c r="G227" s="426"/>
    </row>
    <row r="228" spans="1:7" ht="54.6" customHeight="1">
      <c r="A228" s="424" t="s">
        <v>2824</v>
      </c>
      <c r="B228" s="424" t="s">
        <v>2825</v>
      </c>
      <c r="C228" s="424" t="s">
        <v>2826</v>
      </c>
      <c r="D228" s="424">
        <v>90</v>
      </c>
      <c r="E228" s="424" t="s">
        <v>2695</v>
      </c>
      <c r="F228" s="56" t="s">
        <v>186</v>
      </c>
      <c r="G228" s="426"/>
    </row>
    <row r="229" spans="1:7" ht="54.6" customHeight="1">
      <c r="A229" s="424" t="s">
        <v>2827</v>
      </c>
      <c r="B229" s="424">
        <v>46137</v>
      </c>
      <c r="C229" s="424" t="s">
        <v>2828</v>
      </c>
      <c r="D229" s="424">
        <v>10</v>
      </c>
      <c r="E229" s="424" t="s">
        <v>2695</v>
      </c>
      <c r="F229" s="56" t="s">
        <v>186</v>
      </c>
      <c r="G229" s="426"/>
    </row>
    <row r="230" spans="1:7" ht="54.6" customHeight="1">
      <c r="A230" s="424" t="s">
        <v>2829</v>
      </c>
      <c r="B230" s="424">
        <v>46140</v>
      </c>
      <c r="C230" s="424" t="s">
        <v>2830</v>
      </c>
      <c r="D230" s="424">
        <v>100</v>
      </c>
      <c r="E230" s="424" t="s">
        <v>2695</v>
      </c>
      <c r="F230" s="56" t="s">
        <v>186</v>
      </c>
      <c r="G230" s="426"/>
    </row>
    <row r="231" spans="1:7" ht="109.35" customHeight="1">
      <c r="A231" s="424" t="s">
        <v>2831</v>
      </c>
      <c r="B231" s="424" t="s">
        <v>2832</v>
      </c>
      <c r="C231" s="424" t="s">
        <v>2833</v>
      </c>
      <c r="D231" s="424">
        <v>132</v>
      </c>
      <c r="E231" s="424" t="s">
        <v>2695</v>
      </c>
      <c r="F231" s="56" t="s">
        <v>186</v>
      </c>
      <c r="G231" s="426"/>
    </row>
    <row r="232" spans="1:7" ht="54.6" customHeight="1">
      <c r="A232" s="424" t="s">
        <v>2834</v>
      </c>
      <c r="B232" s="424" t="s">
        <v>2835</v>
      </c>
      <c r="C232" s="424" t="s">
        <v>2836</v>
      </c>
      <c r="D232" s="424">
        <v>167</v>
      </c>
      <c r="E232" s="424" t="s">
        <v>2695</v>
      </c>
      <c r="F232" s="56" t="s">
        <v>186</v>
      </c>
      <c r="G232" s="426"/>
    </row>
    <row r="233" spans="1:7" ht="54.6" customHeight="1">
      <c r="A233" s="424" t="s">
        <v>2816</v>
      </c>
      <c r="B233" s="424" t="s">
        <v>2817</v>
      </c>
      <c r="C233" s="424" t="s">
        <v>2818</v>
      </c>
      <c r="D233" s="424">
        <v>106</v>
      </c>
      <c r="E233" s="424" t="s">
        <v>2695</v>
      </c>
      <c r="F233" s="56" t="s">
        <v>186</v>
      </c>
      <c r="G233" s="426"/>
    </row>
    <row r="234" spans="1:7" ht="54.6" customHeight="1">
      <c r="A234" s="424" t="s">
        <v>2837</v>
      </c>
      <c r="B234" s="425">
        <v>46178</v>
      </c>
      <c r="C234" s="424" t="s">
        <v>2838</v>
      </c>
      <c r="D234" s="424">
        <v>18</v>
      </c>
      <c r="E234" s="424" t="s">
        <v>2611</v>
      </c>
      <c r="F234" s="56" t="s">
        <v>190</v>
      </c>
      <c r="G234" s="426"/>
    </row>
    <row r="236" spans="1:7" ht="40.35" customHeight="1">
      <c r="A236" s="1243" t="s">
        <v>252</v>
      </c>
      <c r="B236" s="1243"/>
      <c r="C236" s="1243"/>
      <c r="D236" s="1243"/>
      <c r="E236" s="1243"/>
      <c r="F236" s="40" t="s">
        <v>131</v>
      </c>
      <c r="G236" s="40" t="s">
        <v>132</v>
      </c>
    </row>
    <row r="237" spans="1:7" ht="65.650000000000006" customHeight="1">
      <c r="A237" s="40" t="s">
        <v>133</v>
      </c>
      <c r="B237" s="40" t="s">
        <v>134</v>
      </c>
      <c r="C237" s="40" t="s">
        <v>135</v>
      </c>
      <c r="D237" s="40" t="s">
        <v>136</v>
      </c>
      <c r="E237" s="40" t="s">
        <v>137</v>
      </c>
      <c r="F237" s="72">
        <v>10</v>
      </c>
      <c r="G237" s="72">
        <f>SUM(D238:D247)</f>
        <v>1027</v>
      </c>
    </row>
    <row r="238" spans="1:7" ht="84.6" customHeight="1">
      <c r="A238" s="424" t="s">
        <v>2839</v>
      </c>
      <c r="B238" s="424" t="s">
        <v>471</v>
      </c>
      <c r="C238" s="424" t="s">
        <v>2840</v>
      </c>
      <c r="D238" s="424">
        <v>16</v>
      </c>
      <c r="E238" s="424" t="s">
        <v>2841</v>
      </c>
    </row>
    <row r="239" spans="1:7" ht="165.95" customHeight="1">
      <c r="A239" s="424" t="s">
        <v>2842</v>
      </c>
      <c r="B239" s="425">
        <v>46125</v>
      </c>
      <c r="C239" s="424" t="s">
        <v>2843</v>
      </c>
      <c r="D239" s="424">
        <v>175</v>
      </c>
      <c r="E239" s="424" t="s">
        <v>2844</v>
      </c>
      <c r="F239" s="426"/>
      <c r="G239" s="426"/>
    </row>
    <row r="240" spans="1:7" ht="119.1" customHeight="1">
      <c r="A240" s="424" t="s">
        <v>2845</v>
      </c>
      <c r="B240" s="425">
        <v>46126</v>
      </c>
      <c r="C240" s="424" t="s">
        <v>2846</v>
      </c>
      <c r="D240" s="424">
        <v>189</v>
      </c>
      <c r="E240" s="424" t="s">
        <v>2847</v>
      </c>
      <c r="F240" s="426"/>
      <c r="G240" s="426"/>
    </row>
    <row r="241" spans="1:10" ht="99.95" customHeight="1">
      <c r="A241" s="424" t="s">
        <v>2848</v>
      </c>
      <c r="B241" s="424" t="s">
        <v>2849</v>
      </c>
      <c r="C241" s="424" t="s">
        <v>2850</v>
      </c>
      <c r="D241" s="424">
        <v>50</v>
      </c>
      <c r="E241" s="424" t="s">
        <v>2851</v>
      </c>
      <c r="F241" s="426"/>
      <c r="G241" s="426"/>
    </row>
    <row r="242" spans="1:10" ht="125.1" customHeight="1">
      <c r="A242" s="424" t="s">
        <v>2852</v>
      </c>
      <c r="B242" s="425">
        <v>46128</v>
      </c>
      <c r="C242" s="424" t="s">
        <v>2853</v>
      </c>
      <c r="D242" s="424">
        <v>30</v>
      </c>
      <c r="E242" s="424" t="s">
        <v>2854</v>
      </c>
      <c r="F242" s="426"/>
      <c r="G242" s="426"/>
    </row>
    <row r="243" spans="1:10" ht="66.95" customHeight="1">
      <c r="A243" s="48" t="s">
        <v>2855</v>
      </c>
      <c r="B243" s="50">
        <v>46140</v>
      </c>
      <c r="C243" s="48" t="s">
        <v>2856</v>
      </c>
      <c r="D243" s="48">
        <v>80</v>
      </c>
      <c r="E243" s="48" t="s">
        <v>2857</v>
      </c>
    </row>
    <row r="244" spans="1:10" ht="143.44999999999999" customHeight="1">
      <c r="A244" s="48" t="s">
        <v>2858</v>
      </c>
      <c r="B244" s="48" t="s">
        <v>2859</v>
      </c>
      <c r="C244" s="48" t="s">
        <v>2860</v>
      </c>
      <c r="D244" s="48"/>
      <c r="E244" s="48" t="s">
        <v>2861</v>
      </c>
    </row>
    <row r="245" spans="1:10" ht="134.25" customHeight="1">
      <c r="A245" s="420" t="s">
        <v>2862</v>
      </c>
      <c r="B245" s="48" t="s">
        <v>1529</v>
      </c>
      <c r="C245" s="48" t="s">
        <v>2863</v>
      </c>
      <c r="D245" s="421">
        <v>12</v>
      </c>
      <c r="E245" s="48" t="s">
        <v>2864</v>
      </c>
    </row>
    <row r="246" spans="1:10" ht="110.85" customHeight="1">
      <c r="A246" s="48" t="s">
        <v>2865</v>
      </c>
      <c r="B246" s="48" t="s">
        <v>2866</v>
      </c>
      <c r="C246" s="48" t="s">
        <v>2867</v>
      </c>
      <c r="D246" s="48">
        <v>234</v>
      </c>
      <c r="E246" s="48" t="s">
        <v>2864</v>
      </c>
    </row>
    <row r="247" spans="1:10" ht="50.45" customHeight="1">
      <c r="A247" s="48" t="s">
        <v>2868</v>
      </c>
      <c r="B247" s="48" t="s">
        <v>2869</v>
      </c>
      <c r="C247" s="48" t="s">
        <v>2870</v>
      </c>
      <c r="D247" s="48">
        <v>241</v>
      </c>
      <c r="E247" s="48" t="s">
        <v>2871</v>
      </c>
    </row>
    <row r="248" spans="1:10" ht="54.6" customHeight="1"/>
    <row r="250" spans="1:10" ht="54.4" customHeight="1">
      <c r="A250" s="1243" t="s">
        <v>281</v>
      </c>
      <c r="B250" s="1243"/>
      <c r="C250" s="1243"/>
      <c r="D250" s="1243"/>
      <c r="E250" s="1243"/>
      <c r="F250" s="1243"/>
      <c r="G250" s="40" t="s">
        <v>131</v>
      </c>
      <c r="H250" s="40" t="s">
        <v>132</v>
      </c>
      <c r="J250" s="80" t="s">
        <v>282</v>
      </c>
    </row>
    <row r="251" spans="1:10" ht="123.6" customHeight="1">
      <c r="A251" s="40" t="s">
        <v>133</v>
      </c>
      <c r="B251" s="40" t="s">
        <v>134</v>
      </c>
      <c r="C251" s="40" t="s">
        <v>135</v>
      </c>
      <c r="D251" s="40" t="s">
        <v>136</v>
      </c>
      <c r="E251" s="40" t="s">
        <v>137</v>
      </c>
      <c r="F251" s="40" t="s">
        <v>283</v>
      </c>
      <c r="G251" s="46">
        <v>79</v>
      </c>
      <c r="H251" s="46">
        <f>SUM(D252:D330)</f>
        <v>30141</v>
      </c>
      <c r="J251" s="81" t="s">
        <v>284</v>
      </c>
    </row>
    <row r="252" spans="1:10" ht="96.6" customHeight="1">
      <c r="A252" s="48" t="s">
        <v>2872</v>
      </c>
      <c r="B252" s="50">
        <v>46195</v>
      </c>
      <c r="C252" s="48" t="s">
        <v>2873</v>
      </c>
      <c r="D252" s="48">
        <v>3</v>
      </c>
      <c r="E252" s="48" t="s">
        <v>2713</v>
      </c>
      <c r="F252" s="56" t="s">
        <v>2874</v>
      </c>
    </row>
    <row r="253" spans="1:10" ht="77.45" customHeight="1">
      <c r="A253" s="48" t="s">
        <v>2875</v>
      </c>
      <c r="B253" s="48" t="s">
        <v>2876</v>
      </c>
      <c r="C253" s="48" t="s">
        <v>2877</v>
      </c>
      <c r="D253" s="48">
        <v>1087</v>
      </c>
      <c r="E253" s="48" t="s">
        <v>2878</v>
      </c>
      <c r="F253" s="56" t="s">
        <v>309</v>
      </c>
    </row>
    <row r="254" spans="1:10" ht="56.45" customHeight="1">
      <c r="A254" s="48" t="s">
        <v>2879</v>
      </c>
      <c r="B254" s="50">
        <v>46195</v>
      </c>
      <c r="C254" s="48" t="s">
        <v>2880</v>
      </c>
      <c r="D254" s="48">
        <v>100</v>
      </c>
      <c r="E254" s="48" t="s">
        <v>2881</v>
      </c>
      <c r="F254" s="56" t="s">
        <v>309</v>
      </c>
    </row>
    <row r="255" spans="1:10" ht="44.45" customHeight="1">
      <c r="A255" s="48" t="s">
        <v>2882</v>
      </c>
      <c r="B255" s="50">
        <v>46172</v>
      </c>
      <c r="C255" s="48" t="s">
        <v>2883</v>
      </c>
      <c r="D255" s="48">
        <v>26</v>
      </c>
      <c r="E255" s="48" t="s">
        <v>2884</v>
      </c>
      <c r="F255" s="56" t="s">
        <v>2874</v>
      </c>
    </row>
    <row r="256" spans="1:10" ht="26.85" customHeight="1">
      <c r="A256" s="48" t="s">
        <v>2885</v>
      </c>
      <c r="B256" s="50">
        <v>46171</v>
      </c>
      <c r="C256" s="131" t="s">
        <v>2886</v>
      </c>
      <c r="D256" s="48">
        <v>26</v>
      </c>
      <c r="E256" s="48" t="s">
        <v>2884</v>
      </c>
      <c r="F256" s="56" t="s">
        <v>309</v>
      </c>
    </row>
    <row r="257" spans="1:6" ht="81.95" customHeight="1">
      <c r="A257" s="48" t="s">
        <v>2887</v>
      </c>
      <c r="B257" s="50">
        <v>46161</v>
      </c>
      <c r="C257" s="48" t="s">
        <v>2888</v>
      </c>
      <c r="D257" s="48">
        <v>50</v>
      </c>
      <c r="E257" s="48" t="s">
        <v>2608</v>
      </c>
      <c r="F257" s="56" t="s">
        <v>300</v>
      </c>
    </row>
    <row r="258" spans="1:6" ht="68.849999999999994" customHeight="1">
      <c r="A258" s="48" t="s">
        <v>2889</v>
      </c>
      <c r="B258" s="48" t="s">
        <v>2890</v>
      </c>
      <c r="C258" s="48" t="s">
        <v>2891</v>
      </c>
      <c r="D258" s="48">
        <v>20</v>
      </c>
      <c r="E258" s="48" t="s">
        <v>2892</v>
      </c>
      <c r="F258" s="56" t="s">
        <v>354</v>
      </c>
    </row>
    <row r="259" spans="1:6" ht="53.45" customHeight="1">
      <c r="A259" s="48" t="s">
        <v>2893</v>
      </c>
      <c r="B259" s="50">
        <v>46151</v>
      </c>
      <c r="C259" s="48" t="s">
        <v>2894</v>
      </c>
      <c r="D259" s="48">
        <v>2000</v>
      </c>
      <c r="E259" s="48" t="s">
        <v>2895</v>
      </c>
      <c r="F259" s="56" t="s">
        <v>309</v>
      </c>
    </row>
    <row r="260" spans="1:6" ht="74.099999999999994" customHeight="1">
      <c r="A260" s="48" t="s">
        <v>2896</v>
      </c>
      <c r="B260" s="50">
        <v>46131</v>
      </c>
      <c r="C260" s="48" t="s">
        <v>2897</v>
      </c>
      <c r="D260" s="48">
        <v>25</v>
      </c>
      <c r="E260" s="48" t="s">
        <v>2748</v>
      </c>
      <c r="F260" s="56" t="s">
        <v>309</v>
      </c>
    </row>
    <row r="261" spans="1:6" ht="36.950000000000003" customHeight="1">
      <c r="A261" s="48" t="s">
        <v>2898</v>
      </c>
      <c r="B261" s="48" t="s">
        <v>2899</v>
      </c>
      <c r="C261" s="48" t="s">
        <v>2900</v>
      </c>
      <c r="D261" s="48">
        <v>40</v>
      </c>
      <c r="E261" s="48" t="s">
        <v>2748</v>
      </c>
      <c r="F261" s="56" t="s">
        <v>354</v>
      </c>
    </row>
    <row r="262" spans="1:6" ht="36.950000000000003" customHeight="1">
      <c r="A262" s="48" t="s">
        <v>2901</v>
      </c>
      <c r="B262" s="50">
        <v>46149</v>
      </c>
      <c r="C262" s="48" t="s">
        <v>2902</v>
      </c>
      <c r="D262" s="48">
        <v>20</v>
      </c>
      <c r="E262" s="48" t="s">
        <v>2748</v>
      </c>
      <c r="F262" s="56" t="s">
        <v>309</v>
      </c>
    </row>
    <row r="263" spans="1:6" ht="36.950000000000003" customHeight="1">
      <c r="A263" s="48" t="s">
        <v>2903</v>
      </c>
      <c r="B263" s="50">
        <v>46136</v>
      </c>
      <c r="C263" s="48" t="s">
        <v>2904</v>
      </c>
      <c r="D263" s="48">
        <v>44</v>
      </c>
      <c r="E263" s="48" t="s">
        <v>2611</v>
      </c>
      <c r="F263" s="56" t="s">
        <v>300</v>
      </c>
    </row>
    <row r="264" spans="1:6" ht="36.950000000000003" customHeight="1">
      <c r="A264" s="48" t="s">
        <v>2905</v>
      </c>
      <c r="B264" s="50">
        <v>46149</v>
      </c>
      <c r="C264" s="48" t="s">
        <v>2906</v>
      </c>
      <c r="D264" s="48">
        <v>51</v>
      </c>
      <c r="E264" s="48" t="s">
        <v>2757</v>
      </c>
      <c r="F264" s="56" t="s">
        <v>354</v>
      </c>
    </row>
    <row r="265" spans="1:6" ht="36.950000000000003" customHeight="1">
      <c r="A265" s="48" t="s">
        <v>2907</v>
      </c>
      <c r="B265" s="50">
        <v>46132</v>
      </c>
      <c r="C265" s="48" t="s">
        <v>2908</v>
      </c>
      <c r="D265" s="48">
        <v>118</v>
      </c>
      <c r="E265" s="48" t="s">
        <v>2909</v>
      </c>
      <c r="F265" s="56" t="s">
        <v>309</v>
      </c>
    </row>
    <row r="266" spans="1:6" ht="54.2" customHeight="1">
      <c r="A266" s="48" t="s">
        <v>2910</v>
      </c>
      <c r="B266" s="48" t="s">
        <v>2911</v>
      </c>
      <c r="C266" s="48" t="s">
        <v>2912</v>
      </c>
      <c r="D266" s="48">
        <v>40</v>
      </c>
      <c r="E266" s="48" t="s">
        <v>2913</v>
      </c>
      <c r="F266" s="56" t="s">
        <v>354</v>
      </c>
    </row>
    <row r="267" spans="1:6" ht="60.95" customHeight="1">
      <c r="A267" s="48" t="s">
        <v>2914</v>
      </c>
      <c r="B267" s="50">
        <v>46184</v>
      </c>
      <c r="C267" s="48" t="s">
        <v>2915</v>
      </c>
      <c r="D267" s="48">
        <v>113</v>
      </c>
      <c r="E267" s="48" t="s">
        <v>2748</v>
      </c>
      <c r="F267" s="56" t="s">
        <v>309</v>
      </c>
    </row>
    <row r="268" spans="1:6" ht="50.85" customHeight="1">
      <c r="A268" s="48" t="s">
        <v>2916</v>
      </c>
      <c r="B268" s="50">
        <v>46139</v>
      </c>
      <c r="C268" s="48" t="s">
        <v>2917</v>
      </c>
      <c r="D268" s="48">
        <v>25</v>
      </c>
      <c r="E268" s="48" t="s">
        <v>2748</v>
      </c>
      <c r="F268" s="56" t="s">
        <v>354</v>
      </c>
    </row>
    <row r="269" spans="1:6" ht="45.6" customHeight="1">
      <c r="A269" s="48" t="s">
        <v>2918</v>
      </c>
      <c r="B269" s="48" t="s">
        <v>471</v>
      </c>
      <c r="C269" s="48" t="s">
        <v>2919</v>
      </c>
      <c r="D269" s="48">
        <v>25</v>
      </c>
      <c r="E269" s="48" t="s">
        <v>2608</v>
      </c>
      <c r="F269" s="56" t="s">
        <v>309</v>
      </c>
    </row>
    <row r="270" spans="1:6" ht="45.6" customHeight="1">
      <c r="A270" s="48" t="s">
        <v>2920</v>
      </c>
      <c r="B270" s="50">
        <v>46149</v>
      </c>
      <c r="C270" s="48" t="s">
        <v>2921</v>
      </c>
      <c r="D270" s="48">
        <v>16</v>
      </c>
      <c r="E270" s="48" t="s">
        <v>2611</v>
      </c>
      <c r="F270" s="56" t="s">
        <v>309</v>
      </c>
    </row>
    <row r="271" spans="1:6" ht="38.85" customHeight="1">
      <c r="A271" s="48" t="s">
        <v>2922</v>
      </c>
      <c r="B271" s="50">
        <v>46150</v>
      </c>
      <c r="C271" s="48" t="s">
        <v>2923</v>
      </c>
      <c r="D271" s="48">
        <v>17</v>
      </c>
      <c r="E271" s="48" t="s">
        <v>2924</v>
      </c>
      <c r="F271" s="56" t="s">
        <v>309</v>
      </c>
    </row>
    <row r="272" spans="1:6" ht="72.2" customHeight="1">
      <c r="A272" s="48" t="s">
        <v>2925</v>
      </c>
      <c r="B272" s="48" t="s">
        <v>139</v>
      </c>
      <c r="C272" s="48" t="s">
        <v>2926</v>
      </c>
      <c r="D272" s="48">
        <v>398</v>
      </c>
      <c r="E272" s="48" t="s">
        <v>2611</v>
      </c>
      <c r="F272" s="56" t="s">
        <v>354</v>
      </c>
    </row>
    <row r="273" spans="1:6" ht="63.4" customHeight="1">
      <c r="A273" s="48" t="s">
        <v>2927</v>
      </c>
      <c r="B273" s="48" t="s">
        <v>2859</v>
      </c>
      <c r="C273" s="48" t="s">
        <v>2928</v>
      </c>
      <c r="D273" s="48">
        <v>398</v>
      </c>
      <c r="E273" s="48" t="s">
        <v>2611</v>
      </c>
      <c r="F273" s="56" t="s">
        <v>354</v>
      </c>
    </row>
    <row r="274" spans="1:6" ht="63.4" customHeight="1">
      <c r="A274" s="48" t="s">
        <v>2929</v>
      </c>
      <c r="B274" s="48" t="s">
        <v>2930</v>
      </c>
      <c r="C274" s="48" t="s">
        <v>2931</v>
      </c>
      <c r="D274" s="48">
        <v>5000</v>
      </c>
      <c r="E274" s="48" t="s">
        <v>2932</v>
      </c>
      <c r="F274" s="56" t="s">
        <v>309</v>
      </c>
    </row>
    <row r="275" spans="1:6" ht="63.4" customHeight="1">
      <c r="A275" s="48" t="s">
        <v>2933</v>
      </c>
      <c r="B275" s="50">
        <v>46131</v>
      </c>
      <c r="C275" s="48" t="s">
        <v>2934</v>
      </c>
      <c r="D275" s="48">
        <v>398</v>
      </c>
      <c r="E275" s="48" t="s">
        <v>2611</v>
      </c>
      <c r="F275" s="56" t="s">
        <v>300</v>
      </c>
    </row>
    <row r="276" spans="1:6" ht="44.45" customHeight="1">
      <c r="A276" s="48" t="s">
        <v>2935</v>
      </c>
      <c r="B276" s="50">
        <v>46157</v>
      </c>
      <c r="C276" s="48" t="s">
        <v>2936</v>
      </c>
      <c r="D276" s="48">
        <v>66</v>
      </c>
      <c r="E276" s="48" t="s">
        <v>2937</v>
      </c>
      <c r="F276" s="56" t="s">
        <v>1469</v>
      </c>
    </row>
    <row r="277" spans="1:6" ht="71.45" customHeight="1">
      <c r="A277" s="48" t="s">
        <v>2938</v>
      </c>
      <c r="B277" s="50">
        <v>46150</v>
      </c>
      <c r="C277" s="48" t="s">
        <v>2939</v>
      </c>
      <c r="D277" s="48">
        <v>11</v>
      </c>
      <c r="E277" s="48" t="s">
        <v>2940</v>
      </c>
      <c r="F277" s="56" t="s">
        <v>309</v>
      </c>
    </row>
    <row r="278" spans="1:6" ht="71.25" customHeight="1">
      <c r="A278" s="48" t="s">
        <v>2941</v>
      </c>
      <c r="B278" s="50">
        <v>46184</v>
      </c>
      <c r="C278" s="48" t="s">
        <v>2942</v>
      </c>
      <c r="D278" s="48">
        <v>76</v>
      </c>
      <c r="E278" s="48" t="s">
        <v>2617</v>
      </c>
      <c r="F278" s="56" t="s">
        <v>309</v>
      </c>
    </row>
    <row r="279" spans="1:6" ht="64.150000000000006" customHeight="1">
      <c r="A279" s="48" t="s">
        <v>2943</v>
      </c>
      <c r="B279" s="50">
        <v>46127</v>
      </c>
      <c r="C279" s="48" t="s">
        <v>2944</v>
      </c>
      <c r="D279" s="48">
        <v>125</v>
      </c>
      <c r="E279" s="48" t="s">
        <v>2617</v>
      </c>
      <c r="F279" s="56" t="s">
        <v>289</v>
      </c>
    </row>
    <row r="280" spans="1:6" ht="80.099999999999994" customHeight="1">
      <c r="A280" s="48" t="s">
        <v>2945</v>
      </c>
      <c r="B280" s="50" t="s">
        <v>188</v>
      </c>
      <c r="C280" s="48" t="s">
        <v>2946</v>
      </c>
      <c r="D280" s="48">
        <v>470</v>
      </c>
      <c r="E280" s="48" t="s">
        <v>2947</v>
      </c>
      <c r="F280" s="56" t="s">
        <v>289</v>
      </c>
    </row>
    <row r="281" spans="1:6" ht="30.95" customHeight="1">
      <c r="A281" s="48" t="s">
        <v>2948</v>
      </c>
      <c r="B281" s="48" t="s">
        <v>188</v>
      </c>
      <c r="C281" s="48" t="s">
        <v>2949</v>
      </c>
      <c r="D281" s="48">
        <v>234</v>
      </c>
      <c r="E281" s="48" t="s">
        <v>2748</v>
      </c>
      <c r="F281" s="56" t="s">
        <v>309</v>
      </c>
    </row>
    <row r="282" spans="1:6" ht="51.2" customHeight="1">
      <c r="A282" s="48" t="s">
        <v>2950</v>
      </c>
      <c r="B282" s="50">
        <v>46166</v>
      </c>
      <c r="C282" s="48" t="s">
        <v>2951</v>
      </c>
      <c r="D282" s="48">
        <v>40</v>
      </c>
      <c r="E282" s="48" t="s">
        <v>2632</v>
      </c>
      <c r="F282" s="56" t="s">
        <v>2952</v>
      </c>
    </row>
    <row r="283" spans="1:6" ht="42.75" customHeight="1">
      <c r="A283" s="48" t="s">
        <v>2953</v>
      </c>
      <c r="B283" s="50">
        <v>46136</v>
      </c>
      <c r="C283" s="48" t="s">
        <v>2954</v>
      </c>
      <c r="D283" s="48">
        <v>14</v>
      </c>
      <c r="E283" s="48" t="s">
        <v>2763</v>
      </c>
      <c r="F283" s="56" t="s">
        <v>289</v>
      </c>
    </row>
    <row r="284" spans="1:6" ht="42.75" customHeight="1">
      <c r="A284" s="48" t="s">
        <v>2955</v>
      </c>
      <c r="B284" s="50">
        <v>46141</v>
      </c>
      <c r="C284" s="48" t="s">
        <v>2956</v>
      </c>
      <c r="D284" s="48">
        <v>24</v>
      </c>
      <c r="E284" s="48" t="s">
        <v>2763</v>
      </c>
      <c r="F284" s="56" t="s">
        <v>2952</v>
      </c>
    </row>
    <row r="285" spans="1:6" ht="64.349999999999994" customHeight="1">
      <c r="A285" s="48" t="s">
        <v>349</v>
      </c>
      <c r="B285" s="50">
        <v>46151</v>
      </c>
      <c r="C285" s="48" t="s">
        <v>2957</v>
      </c>
      <c r="D285" s="48">
        <v>6000</v>
      </c>
      <c r="E285" s="48" t="s">
        <v>2632</v>
      </c>
      <c r="F285" s="56" t="s">
        <v>309</v>
      </c>
    </row>
    <row r="286" spans="1:6" ht="51.95" customHeight="1">
      <c r="A286" s="48" t="s">
        <v>2958</v>
      </c>
      <c r="B286" s="48" t="s">
        <v>2959</v>
      </c>
      <c r="C286" s="48" t="s">
        <v>2960</v>
      </c>
      <c r="D286" s="48">
        <v>400</v>
      </c>
      <c r="E286" s="48" t="s">
        <v>2632</v>
      </c>
      <c r="F286" s="56" t="s">
        <v>309</v>
      </c>
    </row>
    <row r="287" spans="1:6" ht="42.75" customHeight="1">
      <c r="A287" s="48" t="s">
        <v>2961</v>
      </c>
      <c r="B287" s="50">
        <v>46150</v>
      </c>
      <c r="C287" s="48" t="s">
        <v>2962</v>
      </c>
      <c r="D287" s="48">
        <v>66</v>
      </c>
      <c r="E287" s="48" t="s">
        <v>2963</v>
      </c>
      <c r="F287" s="56" t="s">
        <v>309</v>
      </c>
    </row>
    <row r="288" spans="1:6" ht="42.75" customHeight="1">
      <c r="A288" s="48" t="s">
        <v>2964</v>
      </c>
      <c r="B288" s="50">
        <v>46151</v>
      </c>
      <c r="C288" s="48" t="s">
        <v>2965</v>
      </c>
      <c r="D288" s="48">
        <v>70</v>
      </c>
      <c r="E288" s="48" t="s">
        <v>2963</v>
      </c>
      <c r="F288" s="56" t="s">
        <v>309</v>
      </c>
    </row>
    <row r="289" spans="1:6" ht="51.95" customHeight="1">
      <c r="A289" s="48" t="s">
        <v>2966</v>
      </c>
      <c r="B289" s="48" t="s">
        <v>2959</v>
      </c>
      <c r="C289" s="48" t="s">
        <v>2967</v>
      </c>
      <c r="D289" s="48">
        <v>32</v>
      </c>
      <c r="E289" s="48" t="s">
        <v>2632</v>
      </c>
      <c r="F289" s="56" t="s">
        <v>2952</v>
      </c>
    </row>
    <row r="290" spans="1:6" ht="42.75" customHeight="1">
      <c r="A290" s="48" t="s">
        <v>2968</v>
      </c>
      <c r="B290" s="50">
        <v>46151</v>
      </c>
      <c r="C290" s="48" t="s">
        <v>2969</v>
      </c>
      <c r="D290" s="48">
        <v>70</v>
      </c>
      <c r="E290" s="48" t="s">
        <v>2963</v>
      </c>
      <c r="F290" s="56" t="s">
        <v>309</v>
      </c>
    </row>
    <row r="291" spans="1:6" ht="42.75" customHeight="1">
      <c r="A291" s="48" t="s">
        <v>2970</v>
      </c>
      <c r="B291" s="48" t="s">
        <v>2959</v>
      </c>
      <c r="C291" s="48" t="s">
        <v>2971</v>
      </c>
      <c r="D291" s="48">
        <v>400</v>
      </c>
      <c r="E291" s="48" t="s">
        <v>2632</v>
      </c>
      <c r="F291" s="56" t="s">
        <v>309</v>
      </c>
    </row>
    <row r="292" spans="1:6" ht="42.75" customHeight="1">
      <c r="A292" s="48" t="s">
        <v>1505</v>
      </c>
      <c r="B292" s="50">
        <v>46151</v>
      </c>
      <c r="C292" s="48" t="s">
        <v>2972</v>
      </c>
      <c r="D292" s="48">
        <v>50</v>
      </c>
      <c r="E292" s="48" t="s">
        <v>2963</v>
      </c>
      <c r="F292" s="56" t="s">
        <v>2874</v>
      </c>
    </row>
    <row r="293" spans="1:6" ht="42.75" customHeight="1">
      <c r="A293" s="48" t="s">
        <v>2973</v>
      </c>
      <c r="B293" s="50">
        <v>46151</v>
      </c>
      <c r="C293" s="48" t="s">
        <v>2974</v>
      </c>
      <c r="D293" s="48">
        <v>25</v>
      </c>
      <c r="E293" s="48" t="s">
        <v>2963</v>
      </c>
      <c r="F293" s="56" t="s">
        <v>309</v>
      </c>
    </row>
    <row r="294" spans="1:6" ht="108.2" customHeight="1">
      <c r="A294" s="48" t="s">
        <v>2635</v>
      </c>
      <c r="B294" s="50">
        <v>46157</v>
      </c>
      <c r="C294" s="48" t="s">
        <v>2975</v>
      </c>
      <c r="D294" s="48">
        <v>30</v>
      </c>
      <c r="E294" s="48" t="s">
        <v>2632</v>
      </c>
      <c r="F294" s="56" t="s">
        <v>354</v>
      </c>
    </row>
    <row r="295" spans="1:6" ht="98.65" customHeight="1">
      <c r="A295" s="48" t="s">
        <v>1665</v>
      </c>
      <c r="B295" s="50">
        <v>46195</v>
      </c>
      <c r="C295" s="48" t="s">
        <v>2976</v>
      </c>
      <c r="D295" s="48">
        <v>100</v>
      </c>
      <c r="E295" s="48" t="s">
        <v>2632</v>
      </c>
      <c r="F295" s="56" t="s">
        <v>300</v>
      </c>
    </row>
    <row r="296" spans="1:6" ht="48.6" customHeight="1">
      <c r="A296" s="48" t="s">
        <v>2977</v>
      </c>
      <c r="B296" s="50">
        <v>46128</v>
      </c>
      <c r="C296" s="48" t="s">
        <v>2978</v>
      </c>
      <c r="D296" s="48">
        <v>150</v>
      </c>
      <c r="E296" s="48" t="s">
        <v>2632</v>
      </c>
      <c r="F296" s="56" t="s">
        <v>300</v>
      </c>
    </row>
    <row r="297" spans="1:6" ht="42.75" customHeight="1">
      <c r="A297" s="48" t="s">
        <v>2979</v>
      </c>
      <c r="B297" s="50">
        <v>46149</v>
      </c>
      <c r="C297" s="48" t="s">
        <v>2980</v>
      </c>
      <c r="D297" s="48">
        <v>200</v>
      </c>
      <c r="E297" s="48" t="s">
        <v>2632</v>
      </c>
      <c r="F297" s="56" t="s">
        <v>300</v>
      </c>
    </row>
    <row r="298" spans="1:6" ht="42.75" customHeight="1">
      <c r="A298" s="48" t="s">
        <v>2981</v>
      </c>
      <c r="B298" s="50">
        <v>46151</v>
      </c>
      <c r="C298" s="48" t="s">
        <v>2982</v>
      </c>
      <c r="D298" s="48">
        <v>70</v>
      </c>
      <c r="E298" s="48" t="s">
        <v>2632</v>
      </c>
      <c r="F298" s="56" t="s">
        <v>300</v>
      </c>
    </row>
    <row r="299" spans="1:6" ht="42.75" customHeight="1">
      <c r="A299" s="48" t="s">
        <v>2983</v>
      </c>
      <c r="B299" s="50">
        <v>46195</v>
      </c>
      <c r="C299" s="48" t="s">
        <v>2984</v>
      </c>
      <c r="D299" s="48">
        <v>25</v>
      </c>
      <c r="E299" s="48" t="s">
        <v>2632</v>
      </c>
      <c r="F299" s="56" t="s">
        <v>300</v>
      </c>
    </row>
    <row r="300" spans="1:6" ht="35.25" customHeight="1">
      <c r="A300" s="48" t="s">
        <v>2985</v>
      </c>
      <c r="B300" s="50">
        <v>46136</v>
      </c>
      <c r="C300" s="48" t="s">
        <v>2986</v>
      </c>
      <c r="D300" s="48">
        <v>6</v>
      </c>
      <c r="E300" s="48" t="s">
        <v>2987</v>
      </c>
      <c r="F300" s="56" t="s">
        <v>300</v>
      </c>
    </row>
    <row r="301" spans="1:6" ht="35.25" customHeight="1">
      <c r="A301" s="48" t="s">
        <v>2988</v>
      </c>
      <c r="B301" s="50">
        <v>46136</v>
      </c>
      <c r="C301" s="48" t="s">
        <v>2989</v>
      </c>
      <c r="D301" s="48">
        <v>16</v>
      </c>
      <c r="E301" s="48" t="s">
        <v>2990</v>
      </c>
      <c r="F301" s="56" t="s">
        <v>309</v>
      </c>
    </row>
    <row r="302" spans="1:6" ht="35.25" customHeight="1">
      <c r="A302" s="48" t="s">
        <v>2991</v>
      </c>
      <c r="B302" s="50">
        <v>46142</v>
      </c>
      <c r="C302" s="48" t="s">
        <v>2992</v>
      </c>
      <c r="D302" s="48">
        <v>20</v>
      </c>
      <c r="E302" s="48" t="s">
        <v>2841</v>
      </c>
      <c r="F302" s="56" t="s">
        <v>309</v>
      </c>
    </row>
    <row r="303" spans="1:6" ht="35.25" customHeight="1">
      <c r="A303" s="48" t="s">
        <v>2993</v>
      </c>
      <c r="B303" s="50">
        <v>46165</v>
      </c>
      <c r="C303" s="48" t="s">
        <v>2994</v>
      </c>
      <c r="D303" s="48">
        <v>25</v>
      </c>
      <c r="E303" s="48" t="s">
        <v>2995</v>
      </c>
      <c r="F303" s="56" t="s">
        <v>300</v>
      </c>
    </row>
    <row r="304" spans="1:6" ht="35.25" customHeight="1">
      <c r="A304" s="48" t="s">
        <v>2996</v>
      </c>
      <c r="B304" s="48" t="s">
        <v>2997</v>
      </c>
      <c r="C304" s="48" t="s">
        <v>2998</v>
      </c>
      <c r="D304" s="48">
        <v>10</v>
      </c>
      <c r="E304" s="48" t="s">
        <v>2841</v>
      </c>
      <c r="F304" s="56" t="s">
        <v>309</v>
      </c>
    </row>
    <row r="305" spans="1:7" ht="35.25" customHeight="1">
      <c r="A305" s="48" t="s">
        <v>2999</v>
      </c>
      <c r="B305" s="50">
        <v>46151</v>
      </c>
      <c r="C305" s="48" t="s">
        <v>2989</v>
      </c>
      <c r="D305" s="48">
        <v>27</v>
      </c>
      <c r="E305" s="48" t="s">
        <v>3000</v>
      </c>
      <c r="F305" s="56" t="s">
        <v>309</v>
      </c>
    </row>
    <row r="306" spans="1:7" ht="35.25" customHeight="1">
      <c r="A306" s="48" t="s">
        <v>3001</v>
      </c>
      <c r="B306" s="50">
        <v>46141</v>
      </c>
      <c r="C306" s="48" t="s">
        <v>2989</v>
      </c>
      <c r="D306" s="48">
        <v>13</v>
      </c>
      <c r="E306" s="48" t="s">
        <v>2990</v>
      </c>
      <c r="F306" s="56" t="s">
        <v>354</v>
      </c>
    </row>
    <row r="307" spans="1:7" ht="35.25" customHeight="1">
      <c r="A307" s="48" t="s">
        <v>3002</v>
      </c>
      <c r="B307" s="50">
        <v>46150</v>
      </c>
      <c r="C307" s="48" t="s">
        <v>3003</v>
      </c>
      <c r="D307" s="48">
        <v>32</v>
      </c>
      <c r="E307" s="48" t="s">
        <v>3000</v>
      </c>
      <c r="F307" s="56" t="s">
        <v>300</v>
      </c>
    </row>
    <row r="308" spans="1:7" ht="35.25" customHeight="1">
      <c r="A308" s="48" t="s">
        <v>3004</v>
      </c>
      <c r="B308" s="50">
        <v>46151</v>
      </c>
      <c r="C308" s="48" t="s">
        <v>2989</v>
      </c>
      <c r="D308" s="48">
        <v>50</v>
      </c>
      <c r="E308" s="48" t="s">
        <v>2987</v>
      </c>
      <c r="F308" s="56" t="s">
        <v>300</v>
      </c>
    </row>
    <row r="309" spans="1:7" ht="35.25" customHeight="1">
      <c r="A309" s="48" t="s">
        <v>3005</v>
      </c>
      <c r="B309" s="50">
        <v>46140</v>
      </c>
      <c r="C309" s="48" t="s">
        <v>3006</v>
      </c>
      <c r="D309" s="48">
        <v>17</v>
      </c>
      <c r="E309" s="48" t="s">
        <v>2841</v>
      </c>
      <c r="F309" s="56" t="s">
        <v>3007</v>
      </c>
    </row>
    <row r="310" spans="1:7" ht="35.25" customHeight="1">
      <c r="A310" s="48" t="s">
        <v>3008</v>
      </c>
      <c r="B310" s="50">
        <v>46168</v>
      </c>
      <c r="C310" s="48" t="s">
        <v>3003</v>
      </c>
      <c r="D310" s="48">
        <v>32</v>
      </c>
      <c r="E310" s="48" t="s">
        <v>3009</v>
      </c>
      <c r="F310" s="56" t="s">
        <v>2874</v>
      </c>
    </row>
    <row r="311" spans="1:7" ht="35.25" customHeight="1">
      <c r="A311" s="48" t="s">
        <v>3010</v>
      </c>
      <c r="B311" s="48" t="s">
        <v>3011</v>
      </c>
      <c r="C311" s="48" t="s">
        <v>3012</v>
      </c>
      <c r="D311" s="48">
        <v>12</v>
      </c>
      <c r="E311" s="48" t="s">
        <v>3013</v>
      </c>
      <c r="F311" s="56" t="s">
        <v>294</v>
      </c>
    </row>
    <row r="312" spans="1:7" ht="75.599999999999994" customHeight="1">
      <c r="A312" s="48" t="s">
        <v>3014</v>
      </c>
      <c r="B312" s="50">
        <v>46119</v>
      </c>
      <c r="C312" s="48" t="s">
        <v>3015</v>
      </c>
      <c r="D312" s="48">
        <v>10</v>
      </c>
      <c r="E312" s="48" t="s">
        <v>3016</v>
      </c>
      <c r="F312" s="427" t="s">
        <v>1469</v>
      </c>
      <c r="G312" s="426"/>
    </row>
    <row r="313" spans="1:7" ht="83.85" customHeight="1">
      <c r="A313" s="48" t="s">
        <v>3017</v>
      </c>
      <c r="B313" s="50">
        <v>46121</v>
      </c>
      <c r="C313" s="48" t="s">
        <v>3018</v>
      </c>
      <c r="D313" s="48">
        <v>11</v>
      </c>
      <c r="E313" s="48" t="s">
        <v>3019</v>
      </c>
      <c r="F313" s="427" t="s">
        <v>2952</v>
      </c>
      <c r="G313" s="426"/>
    </row>
    <row r="314" spans="1:7" ht="111.6" customHeight="1">
      <c r="A314" s="48" t="s">
        <v>3020</v>
      </c>
      <c r="B314" s="50">
        <v>46128</v>
      </c>
      <c r="C314" s="48" t="s">
        <v>3021</v>
      </c>
      <c r="D314" s="48">
        <v>17</v>
      </c>
      <c r="E314" s="48" t="s">
        <v>3022</v>
      </c>
      <c r="F314" s="427" t="s">
        <v>300</v>
      </c>
      <c r="G314" s="426"/>
    </row>
    <row r="315" spans="1:7" ht="75.2" customHeight="1">
      <c r="A315" s="48" t="s">
        <v>3023</v>
      </c>
      <c r="B315" s="48" t="s">
        <v>3024</v>
      </c>
      <c r="C315" s="48" t="s">
        <v>3025</v>
      </c>
      <c r="D315" s="48">
        <v>12</v>
      </c>
      <c r="E315" s="48" t="s">
        <v>3026</v>
      </c>
      <c r="F315" s="427" t="s">
        <v>309</v>
      </c>
      <c r="G315" s="426"/>
    </row>
    <row r="316" spans="1:7" ht="124.5" customHeight="1">
      <c r="A316" s="48" t="s">
        <v>3027</v>
      </c>
      <c r="B316" s="48" t="s">
        <v>3028</v>
      </c>
      <c r="C316" s="48" t="s">
        <v>3029</v>
      </c>
      <c r="D316" s="48">
        <v>9</v>
      </c>
      <c r="E316" s="48" t="s">
        <v>3030</v>
      </c>
      <c r="F316" s="427" t="s">
        <v>354</v>
      </c>
      <c r="G316" s="426"/>
    </row>
    <row r="317" spans="1:7" ht="128.44999999999999" customHeight="1">
      <c r="A317" s="48" t="s">
        <v>3031</v>
      </c>
      <c r="B317" s="50">
        <v>46121</v>
      </c>
      <c r="C317" s="48" t="s">
        <v>3032</v>
      </c>
      <c r="D317" s="48">
        <v>149</v>
      </c>
      <c r="E317" s="48" t="s">
        <v>3033</v>
      </c>
      <c r="F317" s="427" t="s">
        <v>3007</v>
      </c>
      <c r="G317" s="426"/>
    </row>
    <row r="318" spans="1:7" ht="96.95" customHeight="1">
      <c r="A318" s="48" t="s">
        <v>3034</v>
      </c>
      <c r="B318" s="50">
        <v>46122</v>
      </c>
      <c r="C318" s="48" t="s">
        <v>3035</v>
      </c>
      <c r="D318" s="48">
        <v>30</v>
      </c>
      <c r="E318" s="48" t="s">
        <v>3036</v>
      </c>
      <c r="F318" s="427" t="s">
        <v>300</v>
      </c>
      <c r="G318" s="426"/>
    </row>
    <row r="319" spans="1:7" ht="162.75" customHeight="1">
      <c r="A319" s="48" t="s">
        <v>3037</v>
      </c>
      <c r="B319" s="50">
        <v>46128</v>
      </c>
      <c r="C319" s="48" t="s">
        <v>3038</v>
      </c>
      <c r="D319" s="48">
        <v>42</v>
      </c>
      <c r="E319" s="48" t="s">
        <v>3039</v>
      </c>
      <c r="F319" s="427" t="s">
        <v>2874</v>
      </c>
      <c r="G319" s="426"/>
    </row>
    <row r="320" spans="1:7" ht="46.9" customHeight="1">
      <c r="A320" s="48" t="s">
        <v>3040</v>
      </c>
      <c r="B320" s="50">
        <v>46128</v>
      </c>
      <c r="C320" s="48" t="s">
        <v>3041</v>
      </c>
      <c r="D320" s="48">
        <v>30</v>
      </c>
      <c r="E320" s="48" t="s">
        <v>3042</v>
      </c>
      <c r="F320" s="427" t="s">
        <v>354</v>
      </c>
      <c r="G320" s="426"/>
    </row>
    <row r="321" spans="1:7" ht="41.85" customHeight="1">
      <c r="A321" s="48" t="s">
        <v>3043</v>
      </c>
      <c r="B321" s="50">
        <v>46153</v>
      </c>
      <c r="C321" s="48" t="s">
        <v>3044</v>
      </c>
      <c r="D321" s="48">
        <v>800</v>
      </c>
      <c r="E321" s="48" t="s">
        <v>2685</v>
      </c>
      <c r="F321" s="56" t="s">
        <v>354</v>
      </c>
    </row>
    <row r="322" spans="1:7" ht="41.85" customHeight="1">
      <c r="A322" s="48" t="s">
        <v>3045</v>
      </c>
      <c r="B322" s="50">
        <v>46153</v>
      </c>
      <c r="C322" s="48" t="s">
        <v>3046</v>
      </c>
      <c r="D322" s="48">
        <v>800</v>
      </c>
      <c r="E322" s="48" t="s">
        <v>2685</v>
      </c>
      <c r="F322" s="56" t="s">
        <v>309</v>
      </c>
    </row>
    <row r="323" spans="1:7" ht="41.85" customHeight="1">
      <c r="A323" s="48" t="s">
        <v>3047</v>
      </c>
      <c r="B323" s="48">
        <v>46153</v>
      </c>
      <c r="C323" s="48" t="s">
        <v>3048</v>
      </c>
      <c r="D323" s="48">
        <v>800</v>
      </c>
      <c r="E323" s="48" t="s">
        <v>2685</v>
      </c>
      <c r="F323" s="56" t="s">
        <v>309</v>
      </c>
    </row>
    <row r="324" spans="1:7" ht="62.65" customHeight="1">
      <c r="A324" s="48" t="s">
        <v>3049</v>
      </c>
      <c r="B324" s="48" t="s">
        <v>3050</v>
      </c>
      <c r="C324" s="48" t="s">
        <v>3051</v>
      </c>
      <c r="D324" s="48">
        <v>39</v>
      </c>
      <c r="E324" s="48" t="s">
        <v>2695</v>
      </c>
      <c r="F324" s="56" t="s">
        <v>300</v>
      </c>
    </row>
    <row r="325" spans="1:7" ht="73.900000000000006" customHeight="1">
      <c r="A325" s="48" t="s">
        <v>3052</v>
      </c>
      <c r="B325" s="50">
        <v>46151</v>
      </c>
      <c r="C325" s="48" t="s">
        <v>3053</v>
      </c>
      <c r="D325" s="48">
        <v>2713</v>
      </c>
      <c r="E325" s="48" t="s">
        <v>2695</v>
      </c>
      <c r="F325" s="56" t="s">
        <v>300</v>
      </c>
    </row>
    <row r="326" spans="1:7" ht="62.65" customHeight="1">
      <c r="A326" s="48" t="s">
        <v>3054</v>
      </c>
      <c r="B326" s="50">
        <v>46151</v>
      </c>
      <c r="C326" s="48" t="s">
        <v>3055</v>
      </c>
      <c r="D326" s="48">
        <v>2713</v>
      </c>
      <c r="E326" s="48" t="s">
        <v>2695</v>
      </c>
      <c r="F326" s="56" t="s">
        <v>309</v>
      </c>
    </row>
    <row r="327" spans="1:7" ht="62.65" customHeight="1">
      <c r="A327" s="48" t="s">
        <v>3056</v>
      </c>
      <c r="B327" s="50">
        <v>46151</v>
      </c>
      <c r="C327" s="48" t="s">
        <v>3057</v>
      </c>
      <c r="D327" s="48">
        <v>2713</v>
      </c>
      <c r="E327" s="48" t="s">
        <v>2695</v>
      </c>
      <c r="F327" s="56" t="s">
        <v>309</v>
      </c>
    </row>
    <row r="328" spans="1:7" ht="72.2" customHeight="1">
      <c r="A328" s="48" t="s">
        <v>3058</v>
      </c>
      <c r="B328" s="50">
        <v>46161</v>
      </c>
      <c r="C328" s="48" t="s">
        <v>3059</v>
      </c>
      <c r="D328" s="48">
        <v>13</v>
      </c>
      <c r="E328" s="48" t="s">
        <v>2695</v>
      </c>
      <c r="F328" s="56" t="s">
        <v>354</v>
      </c>
    </row>
    <row r="329" spans="1:7" ht="78.95" customHeight="1">
      <c r="A329" s="48" t="s">
        <v>2834</v>
      </c>
      <c r="B329" s="48" t="s">
        <v>2835</v>
      </c>
      <c r="C329" s="48" t="s">
        <v>2836</v>
      </c>
      <c r="D329" s="48">
        <v>167</v>
      </c>
      <c r="E329" s="48" t="s">
        <v>2695</v>
      </c>
      <c r="F329" s="56" t="s">
        <v>300</v>
      </c>
    </row>
    <row r="330" spans="1:7" ht="62.65" customHeight="1">
      <c r="A330" s="48" t="s">
        <v>3060</v>
      </c>
      <c r="B330" s="50">
        <v>46154</v>
      </c>
      <c r="C330" s="48" t="s">
        <v>3061</v>
      </c>
      <c r="D330" s="48">
        <v>25</v>
      </c>
      <c r="E330" s="48" t="s">
        <v>2695</v>
      </c>
      <c r="F330" s="56" t="s">
        <v>294</v>
      </c>
    </row>
    <row r="331" spans="1:7" ht="12.75" customHeight="1">
      <c r="A331" s="48"/>
      <c r="B331" s="48"/>
      <c r="C331" s="48"/>
      <c r="D331" s="48"/>
      <c r="E331" s="48"/>
      <c r="F331" s="56"/>
    </row>
    <row r="333" spans="1:7" ht="37.35" customHeight="1">
      <c r="A333" s="1243" t="s">
        <v>468</v>
      </c>
      <c r="B333" s="1243"/>
      <c r="C333" s="1243"/>
      <c r="D333" s="1243"/>
      <c r="E333" s="1243"/>
      <c r="F333" s="40" t="s">
        <v>131</v>
      </c>
      <c r="G333" s="40" t="s">
        <v>132</v>
      </c>
    </row>
    <row r="334" spans="1:7" ht="77.650000000000006" customHeight="1">
      <c r="A334" s="40" t="s">
        <v>133</v>
      </c>
      <c r="B334" s="40" t="s">
        <v>134</v>
      </c>
      <c r="C334" s="40" t="s">
        <v>135</v>
      </c>
      <c r="D334" s="40" t="s">
        <v>136</v>
      </c>
      <c r="E334" s="40" t="s">
        <v>137</v>
      </c>
      <c r="F334" s="72">
        <v>18</v>
      </c>
      <c r="G334" s="72">
        <f>SUM(D335:D352)</f>
        <v>4124</v>
      </c>
    </row>
    <row r="335" spans="1:7" ht="33.4" customHeight="1">
      <c r="A335" s="48" t="s">
        <v>3062</v>
      </c>
      <c r="B335" s="48" t="s">
        <v>3063</v>
      </c>
      <c r="C335" s="48" t="s">
        <v>3064</v>
      </c>
      <c r="D335" s="48">
        <v>3000</v>
      </c>
      <c r="E335" s="48" t="s">
        <v>3065</v>
      </c>
    </row>
    <row r="336" spans="1:7" ht="64.5" customHeight="1">
      <c r="A336" s="48" t="s">
        <v>3066</v>
      </c>
      <c r="B336" s="50">
        <v>46190</v>
      </c>
      <c r="C336" s="48" t="s">
        <v>3067</v>
      </c>
      <c r="D336" s="48">
        <v>20</v>
      </c>
      <c r="E336" s="48" t="s">
        <v>2748</v>
      </c>
    </row>
    <row r="337" spans="1:5" ht="39.6" customHeight="1">
      <c r="A337" s="48" t="s">
        <v>3068</v>
      </c>
      <c r="B337" s="428">
        <v>46114</v>
      </c>
      <c r="C337" s="48" t="s">
        <v>3069</v>
      </c>
      <c r="D337" s="48">
        <v>2</v>
      </c>
      <c r="E337" s="48" t="s">
        <v>3070</v>
      </c>
    </row>
    <row r="338" spans="1:5" ht="43.15" customHeight="1">
      <c r="A338" s="48" t="s">
        <v>3068</v>
      </c>
      <c r="B338" s="50">
        <v>46115</v>
      </c>
      <c r="C338" s="48" t="s">
        <v>3069</v>
      </c>
      <c r="D338" s="48">
        <v>2</v>
      </c>
      <c r="E338" s="48" t="s">
        <v>3070</v>
      </c>
    </row>
    <row r="339" spans="1:5" ht="42.4" customHeight="1">
      <c r="A339" s="48" t="s">
        <v>3068</v>
      </c>
      <c r="B339" s="50">
        <v>46128</v>
      </c>
      <c r="C339" s="48" t="s">
        <v>3069</v>
      </c>
      <c r="D339" s="48">
        <v>2</v>
      </c>
      <c r="E339" s="48" t="s">
        <v>3070</v>
      </c>
    </row>
    <row r="340" spans="1:5" ht="44.1" customHeight="1">
      <c r="A340" s="48" t="s">
        <v>3068</v>
      </c>
      <c r="B340" s="50">
        <v>46136</v>
      </c>
      <c r="C340" s="48" t="s">
        <v>3069</v>
      </c>
      <c r="D340" s="48">
        <v>2</v>
      </c>
      <c r="E340" s="48" t="s">
        <v>3070</v>
      </c>
    </row>
    <row r="341" spans="1:5" ht="46.5" customHeight="1">
      <c r="A341" s="48" t="s">
        <v>3068</v>
      </c>
      <c r="B341" s="50">
        <v>46135</v>
      </c>
      <c r="C341" s="48" t="s">
        <v>3069</v>
      </c>
      <c r="D341" s="48">
        <v>2</v>
      </c>
      <c r="E341" s="48" t="s">
        <v>3070</v>
      </c>
    </row>
    <row r="342" spans="1:5" ht="39.950000000000003" customHeight="1">
      <c r="A342" s="48" t="s">
        <v>3068</v>
      </c>
      <c r="B342" s="50">
        <v>46183</v>
      </c>
      <c r="C342" s="48" t="s">
        <v>3069</v>
      </c>
      <c r="D342" s="48">
        <v>2</v>
      </c>
      <c r="E342" s="48" t="s">
        <v>3070</v>
      </c>
    </row>
    <row r="343" spans="1:5" ht="55.7" customHeight="1">
      <c r="A343" s="48" t="s">
        <v>3071</v>
      </c>
      <c r="B343" s="50">
        <v>46146</v>
      </c>
      <c r="C343" s="48" t="s">
        <v>3072</v>
      </c>
      <c r="D343" s="48">
        <v>8</v>
      </c>
      <c r="E343" s="48" t="s">
        <v>3073</v>
      </c>
    </row>
    <row r="344" spans="1:5" ht="55.7" customHeight="1">
      <c r="A344" s="48" t="s">
        <v>3071</v>
      </c>
      <c r="B344" s="50">
        <v>46160</v>
      </c>
      <c r="C344" s="48" t="s">
        <v>3072</v>
      </c>
      <c r="D344" s="48">
        <v>8</v>
      </c>
      <c r="E344" s="48" t="s">
        <v>3073</v>
      </c>
    </row>
    <row r="345" spans="1:5" ht="55.7" customHeight="1">
      <c r="A345" s="48" t="s">
        <v>3071</v>
      </c>
      <c r="B345" s="50">
        <v>46167</v>
      </c>
      <c r="C345" s="48" t="s">
        <v>3074</v>
      </c>
      <c r="D345" s="48">
        <v>8</v>
      </c>
      <c r="E345" s="48" t="s">
        <v>3073</v>
      </c>
    </row>
    <row r="346" spans="1:5" ht="55.7" customHeight="1">
      <c r="A346" s="48" t="s">
        <v>3071</v>
      </c>
      <c r="B346" s="50">
        <v>46197</v>
      </c>
      <c r="C346" s="48" t="s">
        <v>3072</v>
      </c>
      <c r="D346" s="48">
        <v>8</v>
      </c>
      <c r="E346" s="48" t="s">
        <v>3073</v>
      </c>
    </row>
    <row r="347" spans="1:5" ht="55.7" customHeight="1">
      <c r="A347" s="48" t="s">
        <v>3068</v>
      </c>
      <c r="B347" s="50">
        <v>46154</v>
      </c>
      <c r="C347" s="48" t="s">
        <v>3075</v>
      </c>
      <c r="D347" s="48">
        <v>2</v>
      </c>
      <c r="E347" s="48" t="s">
        <v>3070</v>
      </c>
    </row>
    <row r="348" spans="1:5" ht="34.700000000000003" customHeight="1">
      <c r="A348" s="48" t="s">
        <v>3076</v>
      </c>
      <c r="B348" s="50">
        <v>46134</v>
      </c>
      <c r="C348" s="48" t="s">
        <v>3077</v>
      </c>
      <c r="D348" s="48">
        <v>180</v>
      </c>
      <c r="E348" s="48" t="s">
        <v>2632</v>
      </c>
    </row>
    <row r="349" spans="1:5" ht="54.4" customHeight="1">
      <c r="A349" s="48" t="s">
        <v>2958</v>
      </c>
      <c r="B349" s="48" t="s">
        <v>2959</v>
      </c>
      <c r="C349" s="48" t="s">
        <v>3078</v>
      </c>
      <c r="D349" s="48">
        <v>400</v>
      </c>
      <c r="E349" s="48" t="s">
        <v>2632</v>
      </c>
    </row>
    <row r="350" spans="1:5" ht="151.5" customHeight="1">
      <c r="A350" s="48" t="s">
        <v>3079</v>
      </c>
      <c r="B350" s="50">
        <v>46161</v>
      </c>
      <c r="C350" s="48" t="s">
        <v>3080</v>
      </c>
      <c r="D350" s="48">
        <v>35</v>
      </c>
      <c r="E350" s="48" t="s">
        <v>2857</v>
      </c>
    </row>
    <row r="351" spans="1:5" ht="36" customHeight="1">
      <c r="A351" s="48" t="s">
        <v>3081</v>
      </c>
      <c r="B351" s="50">
        <v>46148</v>
      </c>
      <c r="C351" s="48" t="s">
        <v>3082</v>
      </c>
      <c r="D351" s="48">
        <v>45</v>
      </c>
      <c r="E351" s="48" t="s">
        <v>2857</v>
      </c>
    </row>
    <row r="352" spans="1:5" ht="76.150000000000006" customHeight="1">
      <c r="A352" s="48" t="s">
        <v>3083</v>
      </c>
      <c r="B352" s="48" t="s">
        <v>1529</v>
      </c>
      <c r="C352" s="48" t="s">
        <v>3084</v>
      </c>
      <c r="D352" s="48">
        <v>398</v>
      </c>
      <c r="E352" s="48" t="s">
        <v>2611</v>
      </c>
    </row>
    <row r="353" spans="1:10" ht="12.75" customHeight="1">
      <c r="A353" s="48"/>
      <c r="B353" s="48"/>
      <c r="C353" s="48"/>
      <c r="D353" s="48"/>
      <c r="E353" s="48"/>
    </row>
    <row r="356" spans="1:10" ht="102.2" customHeight="1">
      <c r="A356" s="1243" t="s">
        <v>495</v>
      </c>
      <c r="B356" s="1243"/>
      <c r="C356" s="1243"/>
      <c r="D356" s="1243"/>
      <c r="E356" s="1243"/>
      <c r="F356" s="1243"/>
      <c r="G356" s="40" t="s">
        <v>131</v>
      </c>
      <c r="H356" s="40" t="s">
        <v>132</v>
      </c>
      <c r="I356" s="40" t="s">
        <v>496</v>
      </c>
      <c r="J356" s="40" t="s">
        <v>497</v>
      </c>
    </row>
    <row r="357" spans="1:10" ht="54.75" customHeight="1">
      <c r="A357" s="40" t="s">
        <v>498</v>
      </c>
      <c r="B357" s="40" t="s">
        <v>502</v>
      </c>
      <c r="C357" s="40" t="s">
        <v>135</v>
      </c>
      <c r="D357" s="40" t="s">
        <v>499</v>
      </c>
      <c r="E357" s="40" t="s">
        <v>500</v>
      </c>
      <c r="F357" s="40" t="s">
        <v>132</v>
      </c>
      <c r="G357" s="102">
        <v>0</v>
      </c>
      <c r="H357" s="102">
        <v>0</v>
      </c>
      <c r="I357" s="102"/>
      <c r="J357" s="102"/>
    </row>
    <row r="358" spans="1:10">
      <c r="A358" s="48"/>
      <c r="B358" s="48"/>
      <c r="C358" s="48"/>
      <c r="D358" s="48"/>
      <c r="E358" s="48"/>
      <c r="F358" s="48"/>
    </row>
    <row r="359" spans="1:10">
      <c r="A359" s="48"/>
      <c r="B359" s="48"/>
      <c r="C359" s="48"/>
      <c r="D359" s="48"/>
      <c r="E359" s="48"/>
      <c r="F359" s="48"/>
    </row>
    <row r="360" spans="1:10">
      <c r="A360" s="48"/>
      <c r="B360" s="48"/>
      <c r="C360" s="48"/>
      <c r="D360" s="48"/>
      <c r="E360" s="48"/>
      <c r="F360" s="48"/>
    </row>
    <row r="361" spans="1:10">
      <c r="A361" s="48"/>
      <c r="B361" s="48"/>
      <c r="C361" s="48"/>
      <c r="D361" s="48"/>
      <c r="E361" s="48"/>
      <c r="F361" s="48"/>
    </row>
    <row r="365" spans="1:10" ht="38.85" customHeight="1">
      <c r="A365" s="1243" t="s">
        <v>501</v>
      </c>
      <c r="B365" s="1243"/>
      <c r="C365" s="1243"/>
      <c r="D365" s="1243"/>
      <c r="E365" s="1243"/>
      <c r="F365" s="1242" t="s">
        <v>108</v>
      </c>
      <c r="G365" s="1242"/>
      <c r="H365" s="1242"/>
    </row>
    <row r="366" spans="1:10" ht="12.75" customHeight="1">
      <c r="A366" s="2" t="s">
        <v>27</v>
      </c>
      <c r="B366" s="2"/>
      <c r="C366" s="2"/>
      <c r="D366" s="2"/>
      <c r="E366" s="2"/>
    </row>
    <row r="367" spans="1:10" ht="82.9" customHeight="1">
      <c r="A367" s="40" t="s">
        <v>133</v>
      </c>
      <c r="B367" s="40" t="s">
        <v>502</v>
      </c>
      <c r="C367" s="40" t="s">
        <v>135</v>
      </c>
      <c r="D367" s="40" t="s">
        <v>500</v>
      </c>
      <c r="E367" s="40" t="s">
        <v>132</v>
      </c>
      <c r="F367" s="40" t="s">
        <v>131</v>
      </c>
      <c r="G367" s="40" t="s">
        <v>132</v>
      </c>
    </row>
    <row r="368" spans="1:10" ht="58.7" customHeight="1">
      <c r="A368" s="48" t="s">
        <v>2821</v>
      </c>
      <c r="B368" s="50">
        <v>46116</v>
      </c>
      <c r="C368" s="48">
        <v>120</v>
      </c>
      <c r="D368" s="48">
        <v>0</v>
      </c>
      <c r="E368" s="48" t="s">
        <v>2822</v>
      </c>
      <c r="F368" s="72">
        <v>16</v>
      </c>
      <c r="G368" s="72">
        <v>996</v>
      </c>
    </row>
    <row r="369" spans="1:5" ht="58.7" customHeight="1">
      <c r="A369" s="48" t="s">
        <v>2705</v>
      </c>
      <c r="B369" s="50">
        <v>46130</v>
      </c>
      <c r="C369" s="48">
        <v>119</v>
      </c>
      <c r="D369" s="48">
        <v>0</v>
      </c>
      <c r="E369" s="48" t="s">
        <v>2706</v>
      </c>
    </row>
    <row r="370" spans="1:5" ht="58.7" customHeight="1">
      <c r="A370" s="48" t="s">
        <v>2707</v>
      </c>
      <c r="B370" s="50">
        <v>46130</v>
      </c>
      <c r="C370" s="48">
        <v>120</v>
      </c>
      <c r="D370" s="48">
        <v>0</v>
      </c>
      <c r="E370" s="48" t="s">
        <v>2708</v>
      </c>
    </row>
    <row r="371" spans="1:5" ht="58.7" customHeight="1">
      <c r="A371" s="48" t="s">
        <v>2824</v>
      </c>
      <c r="B371" s="48" t="s">
        <v>2825</v>
      </c>
      <c r="C371" s="48">
        <v>90</v>
      </c>
      <c r="D371" s="48">
        <v>0</v>
      </c>
      <c r="E371" s="48" t="s">
        <v>2826</v>
      </c>
    </row>
    <row r="372" spans="1:5" ht="58.7" customHeight="1">
      <c r="A372" s="48" t="s">
        <v>2827</v>
      </c>
      <c r="B372" s="50">
        <v>46137</v>
      </c>
      <c r="C372" s="48">
        <v>10</v>
      </c>
      <c r="D372" s="48">
        <v>0</v>
      </c>
      <c r="E372" s="48" t="s">
        <v>2828</v>
      </c>
    </row>
    <row r="373" spans="1:5" ht="58.7" customHeight="1">
      <c r="A373" s="48" t="s">
        <v>2829</v>
      </c>
      <c r="B373" s="50">
        <v>46140</v>
      </c>
      <c r="C373" s="48">
        <v>100</v>
      </c>
      <c r="D373" s="48">
        <v>0</v>
      </c>
      <c r="E373" s="48" t="s">
        <v>3085</v>
      </c>
    </row>
    <row r="374" spans="1:5" ht="58.7" customHeight="1">
      <c r="A374" s="48" t="s">
        <v>2831</v>
      </c>
      <c r="B374" s="48" t="s">
        <v>2832</v>
      </c>
      <c r="C374" s="48">
        <v>132</v>
      </c>
      <c r="D374" s="48">
        <v>0</v>
      </c>
      <c r="E374" s="48" t="s">
        <v>2833</v>
      </c>
    </row>
    <row r="375" spans="1:5" ht="58.7" customHeight="1">
      <c r="A375" s="48" t="s">
        <v>2709</v>
      </c>
      <c r="B375" s="50">
        <v>46156</v>
      </c>
      <c r="C375" s="48">
        <v>32</v>
      </c>
      <c r="D375" s="48">
        <v>0</v>
      </c>
      <c r="E375" s="48" t="s">
        <v>3086</v>
      </c>
    </row>
    <row r="376" spans="1:5" ht="58.7" customHeight="1">
      <c r="A376" s="48" t="s">
        <v>2834</v>
      </c>
      <c r="B376" s="48" t="s">
        <v>2835</v>
      </c>
      <c r="C376" s="48">
        <v>167</v>
      </c>
      <c r="D376" s="48">
        <v>0</v>
      </c>
      <c r="E376" s="48" t="s">
        <v>2836</v>
      </c>
    </row>
    <row r="377" spans="1:5" ht="58.7" customHeight="1">
      <c r="A377" s="48" t="s">
        <v>2816</v>
      </c>
      <c r="B377" s="48" t="s">
        <v>2817</v>
      </c>
      <c r="C377" s="48">
        <v>106</v>
      </c>
      <c r="D377" s="48">
        <v>0</v>
      </c>
      <c r="E377" s="48" t="s">
        <v>2818</v>
      </c>
    </row>
    <row r="378" spans="1:5" ht="12.75" customHeight="1">
      <c r="A378" s="48"/>
      <c r="B378" s="48"/>
      <c r="C378" s="48"/>
      <c r="D378" s="48"/>
      <c r="E378" s="48"/>
    </row>
    <row r="380" spans="1:5" ht="46.35" customHeight="1">
      <c r="A380" s="1243" t="s">
        <v>534</v>
      </c>
      <c r="B380" s="1243"/>
      <c r="C380" s="1243"/>
    </row>
    <row r="381" spans="1:5" ht="71.650000000000006" customHeight="1">
      <c r="A381" s="40" t="s">
        <v>535</v>
      </c>
      <c r="B381" s="40" t="s">
        <v>536</v>
      </c>
      <c r="C381" s="40" t="s">
        <v>537</v>
      </c>
    </row>
    <row r="382" spans="1:5" ht="12.75" customHeight="1">
      <c r="A382" s="67" t="s">
        <v>538</v>
      </c>
      <c r="B382" s="48">
        <v>0</v>
      </c>
      <c r="C382" s="48">
        <v>0</v>
      </c>
    </row>
    <row r="383" spans="1:5" ht="12.75" customHeight="1">
      <c r="A383" s="67" t="s">
        <v>539</v>
      </c>
      <c r="B383" s="48">
        <v>0</v>
      </c>
      <c r="C383" s="48">
        <v>0</v>
      </c>
    </row>
    <row r="384" spans="1:5" ht="12.75" customHeight="1">
      <c r="A384" s="67" t="s">
        <v>540</v>
      </c>
      <c r="B384" s="48">
        <v>0</v>
      </c>
      <c r="C384" s="48">
        <v>0</v>
      </c>
    </row>
    <row r="386" spans="1:4" ht="50.65" customHeight="1">
      <c r="A386" s="1243" t="s">
        <v>541</v>
      </c>
      <c r="B386" s="1243"/>
      <c r="C386" s="1243"/>
      <c r="D386" s="40" t="s">
        <v>542</v>
      </c>
    </row>
    <row r="387" spans="1:4" ht="79.150000000000006" customHeight="1">
      <c r="A387" s="40" t="s">
        <v>543</v>
      </c>
      <c r="B387" s="40" t="s">
        <v>92</v>
      </c>
      <c r="C387" s="40" t="s">
        <v>94</v>
      </c>
      <c r="D387" s="48">
        <v>208</v>
      </c>
    </row>
    <row r="388" spans="1:4" ht="20.100000000000001" customHeight="1">
      <c r="A388" s="131" t="s">
        <v>3087</v>
      </c>
      <c r="B388" s="50">
        <v>46121</v>
      </c>
      <c r="C388" s="48" t="s">
        <v>3088</v>
      </c>
    </row>
    <row r="389" spans="1:4" ht="44.1" customHeight="1">
      <c r="A389" s="131" t="s">
        <v>3089</v>
      </c>
      <c r="B389" s="50">
        <v>46135</v>
      </c>
      <c r="C389" s="48" t="s">
        <v>3090</v>
      </c>
    </row>
    <row r="390" spans="1:4" ht="39.6" customHeight="1">
      <c r="A390" s="131" t="s">
        <v>3091</v>
      </c>
      <c r="B390" s="50">
        <v>46136</v>
      </c>
      <c r="C390" s="48" t="s">
        <v>3092</v>
      </c>
    </row>
    <row r="391" spans="1:4" ht="66.2" customHeight="1">
      <c r="A391" s="131" t="s">
        <v>3093</v>
      </c>
      <c r="B391" s="50">
        <v>46137</v>
      </c>
      <c r="C391" s="48" t="s">
        <v>3094</v>
      </c>
    </row>
    <row r="392" spans="1:4" ht="66.400000000000006" customHeight="1">
      <c r="A392" s="131" t="s">
        <v>3095</v>
      </c>
      <c r="B392" s="50">
        <v>46144</v>
      </c>
      <c r="C392" s="48" t="s">
        <v>3096</v>
      </c>
    </row>
    <row r="393" spans="1:4" ht="34.700000000000003" customHeight="1">
      <c r="A393" s="131" t="s">
        <v>3097</v>
      </c>
      <c r="B393" s="50">
        <v>46199</v>
      </c>
      <c r="C393" s="48" t="s">
        <v>3098</v>
      </c>
    </row>
    <row r="394" spans="1:4" ht="40.15" customHeight="1">
      <c r="A394" s="131" t="s">
        <v>3099</v>
      </c>
      <c r="B394" s="50">
        <v>46204</v>
      </c>
      <c r="C394" s="48" t="s">
        <v>3100</v>
      </c>
    </row>
    <row r="395" spans="1:4" ht="39.6" customHeight="1">
      <c r="A395" s="131" t="s">
        <v>3101</v>
      </c>
      <c r="B395" s="50">
        <v>46200</v>
      </c>
      <c r="C395" s="48" t="s">
        <v>3102</v>
      </c>
    </row>
    <row r="396" spans="1:4" ht="57.2" customHeight="1">
      <c r="A396" s="131" t="s">
        <v>3103</v>
      </c>
      <c r="B396" s="50">
        <v>46172</v>
      </c>
      <c r="C396" s="48" t="s">
        <v>3104</v>
      </c>
    </row>
    <row r="397" spans="1:4" ht="38.450000000000003" customHeight="1">
      <c r="A397" s="131" t="s">
        <v>3105</v>
      </c>
      <c r="B397" s="50">
        <v>46150</v>
      </c>
      <c r="C397" s="48" t="s">
        <v>3106</v>
      </c>
    </row>
    <row r="398" spans="1:4" ht="59.1" customHeight="1">
      <c r="A398" s="131" t="s">
        <v>3107</v>
      </c>
      <c r="B398" s="50">
        <v>46200</v>
      </c>
      <c r="C398" s="48" t="s">
        <v>3108</v>
      </c>
    </row>
    <row r="399" spans="1:4" ht="59.65" customHeight="1">
      <c r="A399" s="131" t="s">
        <v>3109</v>
      </c>
      <c r="B399" s="50">
        <v>46184</v>
      </c>
      <c r="C399" s="48" t="s">
        <v>3110</v>
      </c>
    </row>
    <row r="400" spans="1:4" ht="64.349999999999994" customHeight="1">
      <c r="A400" s="131" t="s">
        <v>3111</v>
      </c>
      <c r="B400" s="50">
        <v>46176</v>
      </c>
      <c r="C400" s="48" t="s">
        <v>3112</v>
      </c>
    </row>
    <row r="401" spans="1:3" ht="46.9" customHeight="1">
      <c r="A401" s="131" t="s">
        <v>3113</v>
      </c>
      <c r="B401" s="50">
        <v>46169</v>
      </c>
      <c r="C401" s="48" t="s">
        <v>3114</v>
      </c>
    </row>
    <row r="402" spans="1:3" ht="67.349999999999994" customHeight="1">
      <c r="A402" s="131" t="s">
        <v>3115</v>
      </c>
      <c r="B402" s="50">
        <v>46134</v>
      </c>
      <c r="C402" s="48" t="s">
        <v>3116</v>
      </c>
    </row>
    <row r="403" spans="1:3" ht="12.75" customHeight="1">
      <c r="A403" s="131" t="s">
        <v>3117</v>
      </c>
      <c r="B403" s="50">
        <v>46195</v>
      </c>
      <c r="C403" s="48" t="s">
        <v>1022</v>
      </c>
    </row>
    <row r="404" spans="1:3" ht="57.6" customHeight="1">
      <c r="A404" s="131" t="s">
        <v>3118</v>
      </c>
      <c r="B404" s="50">
        <v>46150</v>
      </c>
      <c r="C404" s="48" t="s">
        <v>3119</v>
      </c>
    </row>
    <row r="405" spans="1:3" ht="28.5" customHeight="1">
      <c r="A405" s="131" t="s">
        <v>3120</v>
      </c>
      <c r="B405" s="50">
        <v>46197</v>
      </c>
      <c r="C405" s="48" t="s">
        <v>3121</v>
      </c>
    </row>
    <row r="406" spans="1:3" ht="27.6" customHeight="1">
      <c r="A406" s="131" t="s">
        <v>3122</v>
      </c>
      <c r="B406" s="50">
        <v>46195</v>
      </c>
      <c r="C406" s="48" t="s">
        <v>3123</v>
      </c>
    </row>
    <row r="407" spans="1:3" ht="52.35" customHeight="1">
      <c r="A407" s="131" t="s">
        <v>3124</v>
      </c>
      <c r="B407" s="50">
        <v>46194</v>
      </c>
      <c r="C407" s="48" t="s">
        <v>3125</v>
      </c>
    </row>
    <row r="408" spans="1:3" ht="31.9" customHeight="1">
      <c r="A408" s="131" t="s">
        <v>3126</v>
      </c>
      <c r="B408" s="48" t="s">
        <v>3127</v>
      </c>
      <c r="C408" s="48" t="s">
        <v>3128</v>
      </c>
    </row>
    <row r="409" spans="1:3" ht="30.2" customHeight="1">
      <c r="A409" s="131" t="s">
        <v>3129</v>
      </c>
      <c r="B409" s="50">
        <v>46189</v>
      </c>
      <c r="C409" s="48" t="s">
        <v>3130</v>
      </c>
    </row>
    <row r="410" spans="1:3" ht="55.15" customHeight="1">
      <c r="A410" s="131" t="s">
        <v>3131</v>
      </c>
      <c r="B410" s="50">
        <v>46184</v>
      </c>
      <c r="C410" s="48" t="s">
        <v>3132</v>
      </c>
    </row>
    <row r="411" spans="1:3" ht="39.200000000000003" customHeight="1">
      <c r="A411" s="131" t="s">
        <v>3133</v>
      </c>
      <c r="B411" s="50">
        <v>46183</v>
      </c>
      <c r="C411" s="48" t="s">
        <v>3134</v>
      </c>
    </row>
    <row r="412" spans="1:3" ht="39.4" customHeight="1">
      <c r="A412" s="131" t="s">
        <v>3135</v>
      </c>
      <c r="B412" s="50">
        <v>46183</v>
      </c>
      <c r="C412" s="48" t="s">
        <v>3136</v>
      </c>
    </row>
    <row r="413" spans="1:3" ht="49.5" customHeight="1">
      <c r="A413" s="131" t="s">
        <v>3137</v>
      </c>
      <c r="B413" s="50">
        <v>46181</v>
      </c>
      <c r="C413" s="48" t="s">
        <v>3138</v>
      </c>
    </row>
    <row r="414" spans="1:3" ht="41.1" customHeight="1">
      <c r="A414" s="131" t="s">
        <v>3139</v>
      </c>
      <c r="B414" s="50">
        <v>46176</v>
      </c>
      <c r="C414" s="48" t="s">
        <v>3140</v>
      </c>
    </row>
    <row r="415" spans="1:3" ht="26.1" customHeight="1">
      <c r="A415" s="131" t="s">
        <v>3141</v>
      </c>
      <c r="B415" s="50">
        <v>46175</v>
      </c>
      <c r="C415" s="48" t="s">
        <v>3142</v>
      </c>
    </row>
    <row r="416" spans="1:3" ht="39.75" customHeight="1">
      <c r="A416" s="131" t="s">
        <v>3143</v>
      </c>
      <c r="B416" s="50">
        <v>46172</v>
      </c>
      <c r="C416" s="48" t="s">
        <v>2883</v>
      </c>
    </row>
    <row r="417" spans="1:3" ht="26.1" customHeight="1">
      <c r="A417" s="131" t="s">
        <v>2886</v>
      </c>
      <c r="B417" s="50">
        <v>46171</v>
      </c>
      <c r="C417" s="48" t="s">
        <v>3144</v>
      </c>
    </row>
    <row r="418" spans="1:3" ht="76.5" customHeight="1">
      <c r="A418" s="131" t="s">
        <v>3145</v>
      </c>
      <c r="B418" s="50">
        <v>46168</v>
      </c>
      <c r="C418" s="48" t="s">
        <v>3146</v>
      </c>
    </row>
    <row r="419" spans="1:3" ht="60" customHeight="1">
      <c r="A419" s="131" t="s">
        <v>3147</v>
      </c>
      <c r="B419" s="48" t="s">
        <v>3148</v>
      </c>
      <c r="C419" s="48" t="s">
        <v>3149</v>
      </c>
    </row>
    <row r="420" spans="1:3" ht="54" customHeight="1">
      <c r="A420" s="131" t="s">
        <v>3150</v>
      </c>
      <c r="B420" s="50">
        <v>46161</v>
      </c>
      <c r="C420" s="48" t="s">
        <v>2607</v>
      </c>
    </row>
    <row r="421" spans="1:3" ht="24.4" customHeight="1">
      <c r="A421" s="131" t="s">
        <v>3151</v>
      </c>
      <c r="B421" s="50">
        <v>46161</v>
      </c>
      <c r="C421" s="48" t="s">
        <v>2606</v>
      </c>
    </row>
    <row r="422" spans="1:3" ht="34.700000000000003" customHeight="1">
      <c r="A422" s="131" t="s">
        <v>3152</v>
      </c>
      <c r="B422" s="50">
        <v>46160</v>
      </c>
      <c r="C422" s="48" t="s">
        <v>3153</v>
      </c>
    </row>
    <row r="423" spans="1:3" ht="64.349999999999994" customHeight="1">
      <c r="A423" s="131" t="s">
        <v>3154</v>
      </c>
      <c r="B423" s="50">
        <v>46158</v>
      </c>
      <c r="C423" s="48" t="s">
        <v>2891</v>
      </c>
    </row>
    <row r="424" spans="1:3" ht="47.25" customHeight="1">
      <c r="A424" s="131" t="s">
        <v>3155</v>
      </c>
      <c r="B424" s="50">
        <v>46157</v>
      </c>
      <c r="C424" s="48" t="s">
        <v>2726</v>
      </c>
    </row>
    <row r="425" spans="1:3" ht="24.4" customHeight="1">
      <c r="A425" s="131" t="s">
        <v>3156</v>
      </c>
      <c r="B425" s="50">
        <v>46153</v>
      </c>
      <c r="C425" s="48" t="s">
        <v>3157</v>
      </c>
    </row>
    <row r="426" spans="1:3" ht="63.95" customHeight="1">
      <c r="A426" s="131" t="s">
        <v>3158</v>
      </c>
      <c r="B426" s="50">
        <v>46152</v>
      </c>
      <c r="C426" s="48" t="s">
        <v>3159</v>
      </c>
    </row>
    <row r="427" spans="1:3" ht="24.4" customHeight="1">
      <c r="A427" s="131" t="s">
        <v>3160</v>
      </c>
      <c r="B427" s="50">
        <v>46151</v>
      </c>
      <c r="C427" s="48" t="s">
        <v>3161</v>
      </c>
    </row>
    <row r="428" spans="1:3" ht="24.4" customHeight="1">
      <c r="A428" s="131" t="s">
        <v>3162</v>
      </c>
      <c r="B428" s="50">
        <v>46151</v>
      </c>
      <c r="C428" s="222" t="s">
        <v>3163</v>
      </c>
    </row>
    <row r="429" spans="1:3" ht="24.4" customHeight="1">
      <c r="A429" s="131" t="s">
        <v>3164</v>
      </c>
      <c r="B429" s="50">
        <v>46150</v>
      </c>
      <c r="C429" s="48" t="s">
        <v>3165</v>
      </c>
    </row>
    <row r="430" spans="1:3" ht="24.4" customHeight="1">
      <c r="A430" s="131" t="s">
        <v>3166</v>
      </c>
      <c r="B430" s="50">
        <v>46149</v>
      </c>
      <c r="C430" s="48" t="s">
        <v>3167</v>
      </c>
    </row>
    <row r="431" spans="1:3" ht="43.9" customHeight="1">
      <c r="A431" s="131" t="s">
        <v>3168</v>
      </c>
      <c r="B431" s="50">
        <v>46145</v>
      </c>
      <c r="C431" s="48" t="s">
        <v>3169</v>
      </c>
    </row>
    <row r="432" spans="1:3" ht="24.4" customHeight="1">
      <c r="A432" s="131" t="s">
        <v>3170</v>
      </c>
      <c r="B432" s="50">
        <v>46134</v>
      </c>
      <c r="C432" s="48" t="s">
        <v>3171</v>
      </c>
    </row>
    <row r="433" spans="1:3" ht="24.4" customHeight="1">
      <c r="A433" s="131" t="s">
        <v>3170</v>
      </c>
      <c r="B433" s="50">
        <v>46134</v>
      </c>
      <c r="C433" s="48" t="s">
        <v>3171</v>
      </c>
    </row>
    <row r="434" spans="1:3" ht="24.4" customHeight="1">
      <c r="A434" s="131" t="s">
        <v>3172</v>
      </c>
      <c r="B434" s="50">
        <v>46183</v>
      </c>
      <c r="C434" s="48" t="s">
        <v>3173</v>
      </c>
    </row>
    <row r="435" spans="1:3" ht="47.45" customHeight="1">
      <c r="A435" s="131" t="s">
        <v>3174</v>
      </c>
      <c r="B435" s="50">
        <v>46160</v>
      </c>
      <c r="C435" s="48" t="s">
        <v>3175</v>
      </c>
    </row>
    <row r="436" spans="1:3" ht="51.95" customHeight="1">
      <c r="A436" s="131" t="s">
        <v>3176</v>
      </c>
      <c r="B436" s="50">
        <v>46157</v>
      </c>
      <c r="C436" s="48" t="s">
        <v>3177</v>
      </c>
    </row>
    <row r="437" spans="1:3" ht="44.65" customHeight="1">
      <c r="A437" s="131" t="s">
        <v>3178</v>
      </c>
      <c r="B437" s="50">
        <v>46147</v>
      </c>
      <c r="C437" s="48" t="s">
        <v>3179</v>
      </c>
    </row>
    <row r="438" spans="1:3" ht="24.4" customHeight="1">
      <c r="A438" s="131" t="s">
        <v>3180</v>
      </c>
      <c r="B438" s="50">
        <v>46155</v>
      </c>
      <c r="C438" s="48" t="s">
        <v>3181</v>
      </c>
    </row>
    <row r="439" spans="1:3" ht="76.900000000000006" customHeight="1">
      <c r="A439" s="131" t="s">
        <v>3182</v>
      </c>
      <c r="B439" s="50">
        <v>46150</v>
      </c>
      <c r="C439" s="48" t="s">
        <v>2939</v>
      </c>
    </row>
    <row r="440" spans="1:3" ht="79.5" customHeight="1">
      <c r="A440" s="131" t="s">
        <v>3183</v>
      </c>
      <c r="B440" s="50">
        <v>46118</v>
      </c>
      <c r="C440" s="48" t="s">
        <v>2613</v>
      </c>
    </row>
    <row r="441" spans="1:3" ht="43.5" customHeight="1">
      <c r="A441" s="131" t="s">
        <v>3184</v>
      </c>
      <c r="B441" s="50">
        <v>46194</v>
      </c>
      <c r="C441" s="48" t="s">
        <v>3185</v>
      </c>
    </row>
    <row r="442" spans="1:3" ht="66.2" customHeight="1">
      <c r="A442" s="131" t="s">
        <v>3186</v>
      </c>
      <c r="B442" s="50">
        <v>46188</v>
      </c>
      <c r="C442" s="48" t="s">
        <v>2942</v>
      </c>
    </row>
    <row r="443" spans="1:3" ht="16.899999999999999" customHeight="1">
      <c r="A443" s="131" t="s">
        <v>3187</v>
      </c>
      <c r="B443" s="50">
        <v>46185</v>
      </c>
      <c r="C443" s="48" t="s">
        <v>3188</v>
      </c>
    </row>
    <row r="444" spans="1:3" ht="12.75" customHeight="1">
      <c r="A444" s="131" t="s">
        <v>3189</v>
      </c>
      <c r="B444" s="48" t="s">
        <v>3190</v>
      </c>
      <c r="C444" s="48" t="s">
        <v>1663</v>
      </c>
    </row>
    <row r="445" spans="1:3" ht="22.7" customHeight="1">
      <c r="A445" s="131" t="s">
        <v>3191</v>
      </c>
      <c r="B445" s="50">
        <v>46175</v>
      </c>
      <c r="C445" s="48" t="s">
        <v>2618</v>
      </c>
    </row>
    <row r="446" spans="1:3" ht="36.950000000000003" customHeight="1">
      <c r="A446" s="131" t="s">
        <v>3192</v>
      </c>
      <c r="B446" s="50">
        <v>46149</v>
      </c>
      <c r="C446" s="48" t="s">
        <v>3193</v>
      </c>
    </row>
    <row r="447" spans="1:3" ht="59.1" customHeight="1">
      <c r="A447" s="131" t="s">
        <v>3194</v>
      </c>
      <c r="B447" s="50">
        <v>46127</v>
      </c>
      <c r="C447" s="48" t="s">
        <v>2944</v>
      </c>
    </row>
    <row r="448" spans="1:3" ht="82.9" customHeight="1">
      <c r="A448" s="131" t="s">
        <v>3195</v>
      </c>
      <c r="B448" s="50">
        <v>46196</v>
      </c>
      <c r="C448" s="48" t="s">
        <v>3196</v>
      </c>
    </row>
    <row r="449" spans="1:3" ht="33.4" customHeight="1">
      <c r="A449" s="131" t="s">
        <v>3197</v>
      </c>
      <c r="B449" s="50">
        <v>46195</v>
      </c>
      <c r="C449" s="48" t="s">
        <v>3198</v>
      </c>
    </row>
    <row r="450" spans="1:3" ht="33.4" customHeight="1">
      <c r="A450" s="131" t="s">
        <v>3199</v>
      </c>
      <c r="B450" s="50">
        <v>46185</v>
      </c>
      <c r="C450" s="48" t="s">
        <v>3200</v>
      </c>
    </row>
    <row r="451" spans="1:3" ht="33.4" customHeight="1">
      <c r="A451" s="131" t="s">
        <v>3201</v>
      </c>
      <c r="B451" s="50">
        <v>46181</v>
      </c>
      <c r="C451" s="48" t="s">
        <v>3202</v>
      </c>
    </row>
    <row r="452" spans="1:3" ht="62.25" customHeight="1">
      <c r="A452" s="131" t="s">
        <v>3203</v>
      </c>
      <c r="B452" s="50">
        <v>46138</v>
      </c>
      <c r="C452" s="48" t="s">
        <v>3204</v>
      </c>
    </row>
    <row r="453" spans="1:3" ht="12.75" customHeight="1">
      <c r="A453" s="131" t="s">
        <v>3205</v>
      </c>
      <c r="B453" s="50">
        <v>46183</v>
      </c>
      <c r="C453" s="48" t="s">
        <v>3206</v>
      </c>
    </row>
    <row r="454" spans="1:3" ht="62.1" customHeight="1">
      <c r="A454" s="131" t="s">
        <v>3207</v>
      </c>
      <c r="B454" s="50">
        <v>46152</v>
      </c>
      <c r="C454" s="48" t="s">
        <v>3208</v>
      </c>
    </row>
    <row r="455" spans="1:3" ht="12.75" customHeight="1">
      <c r="A455" s="131" t="s">
        <v>3209</v>
      </c>
      <c r="B455" s="50">
        <v>46135</v>
      </c>
      <c r="C455" s="48" t="s">
        <v>3210</v>
      </c>
    </row>
    <row r="456" spans="1:3" ht="102.6" customHeight="1">
      <c r="A456" s="131" t="s">
        <v>3211</v>
      </c>
      <c r="B456" s="50">
        <v>46132</v>
      </c>
      <c r="C456" s="48" t="s">
        <v>3212</v>
      </c>
    </row>
    <row r="457" spans="1:3" ht="12.75" customHeight="1">
      <c r="A457" s="131" t="s">
        <v>3213</v>
      </c>
      <c r="B457" s="50">
        <v>46129</v>
      </c>
      <c r="C457" s="48" t="s">
        <v>3214</v>
      </c>
    </row>
    <row r="458" spans="1:3" ht="12.75" customHeight="1">
      <c r="A458" s="131" t="s">
        <v>3215</v>
      </c>
      <c r="B458" s="50">
        <v>46120</v>
      </c>
      <c r="C458" s="48" t="s">
        <v>3216</v>
      </c>
    </row>
    <row r="459" spans="1:3" ht="12.75" customHeight="1">
      <c r="A459" s="131" t="s">
        <v>3217</v>
      </c>
      <c r="B459" s="50">
        <v>46194</v>
      </c>
      <c r="C459" s="48" t="s">
        <v>3218</v>
      </c>
    </row>
    <row r="460" spans="1:3" ht="53.65" customHeight="1">
      <c r="A460" s="131" t="s">
        <v>3219</v>
      </c>
      <c r="B460" s="50">
        <v>46191</v>
      </c>
      <c r="C460" s="48" t="s">
        <v>3220</v>
      </c>
    </row>
    <row r="461" spans="1:3" ht="44.45" customHeight="1">
      <c r="A461" s="131" t="s">
        <v>3221</v>
      </c>
      <c r="B461" s="50">
        <v>46191</v>
      </c>
      <c r="C461" s="48" t="s">
        <v>2747</v>
      </c>
    </row>
    <row r="462" spans="1:3" ht="62.65" customHeight="1">
      <c r="A462" s="131" t="s">
        <v>3222</v>
      </c>
      <c r="B462" s="50">
        <v>46190</v>
      </c>
      <c r="C462" s="48" t="s">
        <v>3067</v>
      </c>
    </row>
    <row r="463" spans="1:3" ht="57.75" customHeight="1">
      <c r="A463" s="131" t="s">
        <v>3223</v>
      </c>
      <c r="B463" s="50">
        <v>46189</v>
      </c>
      <c r="C463" s="48" t="s">
        <v>3224</v>
      </c>
    </row>
    <row r="464" spans="1:3" ht="29.45" customHeight="1">
      <c r="A464" s="131" t="s">
        <v>3225</v>
      </c>
      <c r="B464" s="50">
        <v>46184</v>
      </c>
      <c r="C464" s="48" t="s">
        <v>2914</v>
      </c>
    </row>
    <row r="465" spans="1:3" ht="49.15" customHeight="1">
      <c r="A465" s="131" t="s">
        <v>3226</v>
      </c>
      <c r="B465" s="50">
        <v>46183</v>
      </c>
      <c r="C465" s="48" t="s">
        <v>3227</v>
      </c>
    </row>
    <row r="466" spans="1:3" ht="52.35" customHeight="1">
      <c r="A466" s="131" t="s">
        <v>3228</v>
      </c>
      <c r="B466" s="50">
        <v>46171</v>
      </c>
      <c r="C466" s="48" t="s">
        <v>3229</v>
      </c>
    </row>
    <row r="467" spans="1:3" ht="30.2" customHeight="1">
      <c r="A467" s="131" t="s">
        <v>3230</v>
      </c>
      <c r="B467" s="50">
        <v>46167</v>
      </c>
      <c r="C467" s="48" t="s">
        <v>3231</v>
      </c>
    </row>
    <row r="468" spans="1:3" ht="36.4" customHeight="1">
      <c r="A468" s="131" t="s">
        <v>3232</v>
      </c>
      <c r="B468" s="50">
        <v>46160</v>
      </c>
      <c r="C468" s="48" t="s">
        <v>3233</v>
      </c>
    </row>
    <row r="469" spans="1:3" ht="51.4" customHeight="1">
      <c r="A469" s="131" t="s">
        <v>3234</v>
      </c>
      <c r="B469" s="50">
        <v>46157</v>
      </c>
      <c r="C469" s="48" t="s">
        <v>3235</v>
      </c>
    </row>
    <row r="470" spans="1:3" ht="54.2" customHeight="1">
      <c r="A470" s="131" t="s">
        <v>3236</v>
      </c>
      <c r="B470" s="50">
        <v>46126</v>
      </c>
      <c r="C470" s="48" t="s">
        <v>3237</v>
      </c>
    </row>
    <row r="471" spans="1:3" ht="66.599999999999994" customHeight="1">
      <c r="A471" s="48" t="s">
        <v>3238</v>
      </c>
      <c r="B471" s="50">
        <v>46135</v>
      </c>
      <c r="C471" s="48" t="s">
        <v>3239</v>
      </c>
    </row>
    <row r="472" spans="1:3" ht="61.7" customHeight="1">
      <c r="A472" s="48" t="s">
        <v>3240</v>
      </c>
      <c r="B472" s="50">
        <v>46151</v>
      </c>
      <c r="C472" s="48" t="s">
        <v>3241</v>
      </c>
    </row>
    <row r="473" spans="1:3" ht="49.35" customHeight="1">
      <c r="A473" s="48" t="s">
        <v>3238</v>
      </c>
      <c r="B473" s="50">
        <v>46195</v>
      </c>
      <c r="C473" s="48" t="s">
        <v>3242</v>
      </c>
    </row>
    <row r="474" spans="1:3" ht="49.35" customHeight="1">
      <c r="A474" s="48" t="s">
        <v>3243</v>
      </c>
      <c r="B474" s="50">
        <v>46175</v>
      </c>
      <c r="C474" s="48" t="s">
        <v>3244</v>
      </c>
    </row>
    <row r="475" spans="1:3" ht="65.25" customHeight="1">
      <c r="A475" s="48" t="s">
        <v>3245</v>
      </c>
      <c r="B475" s="50">
        <v>46127</v>
      </c>
      <c r="C475" s="48" t="s">
        <v>3246</v>
      </c>
    </row>
    <row r="476" spans="1:3" ht="61.7" customHeight="1">
      <c r="A476" s="48" t="s">
        <v>3247</v>
      </c>
      <c r="B476" s="50">
        <v>46118</v>
      </c>
      <c r="C476" s="48" t="s">
        <v>3248</v>
      </c>
    </row>
    <row r="477" spans="1:3" ht="66.599999999999994" customHeight="1">
      <c r="A477" s="48" t="s">
        <v>3249</v>
      </c>
      <c r="B477" s="50">
        <v>46195</v>
      </c>
      <c r="C477" s="48" t="s">
        <v>3250</v>
      </c>
    </row>
    <row r="478" spans="1:3" ht="42" customHeight="1">
      <c r="A478" s="131" t="s">
        <v>3251</v>
      </c>
      <c r="B478" s="50">
        <v>46195</v>
      </c>
      <c r="C478" s="48" t="s">
        <v>3252</v>
      </c>
    </row>
    <row r="479" spans="1:3" ht="87.2" customHeight="1">
      <c r="A479" s="131" t="s">
        <v>3253</v>
      </c>
      <c r="B479" s="50">
        <v>46189</v>
      </c>
      <c r="C479" s="48" t="s">
        <v>3254</v>
      </c>
    </row>
    <row r="480" spans="1:3" ht="25.15" customHeight="1">
      <c r="A480" s="131" t="s">
        <v>3255</v>
      </c>
      <c r="B480" s="50">
        <v>46186</v>
      </c>
      <c r="C480" s="48" t="s">
        <v>3256</v>
      </c>
    </row>
    <row r="481" spans="1:3" ht="32.65" customHeight="1">
      <c r="A481" s="131" t="s">
        <v>3257</v>
      </c>
      <c r="B481" s="50">
        <v>46185</v>
      </c>
      <c r="C481" s="48" t="s">
        <v>3258</v>
      </c>
    </row>
    <row r="482" spans="1:3" ht="21" customHeight="1">
      <c r="A482" s="131" t="s">
        <v>3259</v>
      </c>
      <c r="B482" s="50">
        <v>46064</v>
      </c>
      <c r="C482" s="48" t="s">
        <v>2653</v>
      </c>
    </row>
    <row r="483" spans="1:3" ht="38.65" customHeight="1">
      <c r="A483" s="131" t="s">
        <v>3260</v>
      </c>
      <c r="B483" s="50">
        <v>46064</v>
      </c>
      <c r="C483" s="48" t="s">
        <v>3261</v>
      </c>
    </row>
    <row r="484" spans="1:3" ht="38.1" customHeight="1">
      <c r="A484" s="131" t="s">
        <v>3262</v>
      </c>
      <c r="B484" s="50">
        <v>46184</v>
      </c>
      <c r="C484" s="48" t="s">
        <v>3263</v>
      </c>
    </row>
    <row r="485" spans="1:3" ht="23.45" customHeight="1">
      <c r="A485" s="131" t="s">
        <v>3264</v>
      </c>
      <c r="B485" s="50">
        <v>46182</v>
      </c>
      <c r="C485" s="48" t="s">
        <v>3265</v>
      </c>
    </row>
    <row r="486" spans="1:3" ht="24.4" customHeight="1">
      <c r="A486" s="131" t="s">
        <v>3266</v>
      </c>
      <c r="B486" s="50">
        <v>46176</v>
      </c>
      <c r="C486" s="48" t="s">
        <v>3267</v>
      </c>
    </row>
    <row r="487" spans="1:3" ht="17.649999999999999" customHeight="1">
      <c r="A487" s="131" t="s">
        <v>3268</v>
      </c>
      <c r="B487" s="50">
        <v>46174</v>
      </c>
      <c r="C487" s="48" t="s">
        <v>2618</v>
      </c>
    </row>
    <row r="488" spans="1:3" ht="42.2" customHeight="1">
      <c r="A488" s="131" t="s">
        <v>3269</v>
      </c>
      <c r="B488" s="50">
        <v>46174</v>
      </c>
      <c r="C488" s="48" t="s">
        <v>3270</v>
      </c>
    </row>
    <row r="489" spans="1:3" ht="21" customHeight="1">
      <c r="A489" s="131" t="s">
        <v>3271</v>
      </c>
      <c r="B489" s="50">
        <v>46174</v>
      </c>
      <c r="C489" s="48" t="s">
        <v>3272</v>
      </c>
    </row>
    <row r="490" spans="1:3" ht="45.95" customHeight="1">
      <c r="A490" s="131" t="s">
        <v>3273</v>
      </c>
      <c r="B490" s="50">
        <v>46168</v>
      </c>
      <c r="C490" s="48" t="s">
        <v>3274</v>
      </c>
    </row>
    <row r="491" spans="1:3" ht="51.75" customHeight="1">
      <c r="A491" s="131" t="s">
        <v>3275</v>
      </c>
      <c r="B491" s="50">
        <v>46167</v>
      </c>
      <c r="C491" s="48" t="s">
        <v>3276</v>
      </c>
    </row>
    <row r="492" spans="1:3" ht="60.2" customHeight="1">
      <c r="A492" s="131" t="s">
        <v>3277</v>
      </c>
      <c r="B492" s="50">
        <v>46164</v>
      </c>
      <c r="C492" s="48" t="s">
        <v>3278</v>
      </c>
    </row>
    <row r="493" spans="1:3" ht="30.2" customHeight="1">
      <c r="A493" s="131" t="s">
        <v>3279</v>
      </c>
      <c r="B493" s="50">
        <v>46163</v>
      </c>
      <c r="C493" s="48" t="s">
        <v>3280</v>
      </c>
    </row>
    <row r="494" spans="1:3" ht="21.95" customHeight="1">
      <c r="A494" s="131" t="s">
        <v>3281</v>
      </c>
      <c r="B494" s="50">
        <v>46162</v>
      </c>
      <c r="C494" s="48" t="s">
        <v>3282</v>
      </c>
    </row>
    <row r="495" spans="1:3" ht="36" customHeight="1">
      <c r="A495" s="131" t="s">
        <v>3283</v>
      </c>
      <c r="B495" s="50">
        <v>46161</v>
      </c>
      <c r="C495" s="48" t="s">
        <v>3284</v>
      </c>
    </row>
    <row r="496" spans="1:3" ht="33.6" customHeight="1">
      <c r="A496" s="131" t="s">
        <v>3285</v>
      </c>
      <c r="B496" s="50">
        <v>46156</v>
      </c>
      <c r="C496" s="48" t="s">
        <v>3286</v>
      </c>
    </row>
    <row r="497" spans="1:3" ht="26.85" customHeight="1">
      <c r="A497" s="131" t="s">
        <v>3287</v>
      </c>
      <c r="B497" s="50">
        <v>46158</v>
      </c>
      <c r="C497" s="48" t="s">
        <v>3288</v>
      </c>
    </row>
    <row r="498" spans="1:3" ht="25.15" customHeight="1">
      <c r="A498" s="131" t="s">
        <v>3289</v>
      </c>
      <c r="B498" s="50">
        <v>46157</v>
      </c>
      <c r="C498" s="48" t="s">
        <v>3290</v>
      </c>
    </row>
    <row r="499" spans="1:3" ht="20.100000000000001" customHeight="1">
      <c r="A499" s="131" t="s">
        <v>3291</v>
      </c>
      <c r="B499" s="50">
        <v>46157</v>
      </c>
      <c r="C499" s="48" t="s">
        <v>3292</v>
      </c>
    </row>
    <row r="500" spans="1:3" ht="18.600000000000001" customHeight="1">
      <c r="A500" s="131" t="s">
        <v>3293</v>
      </c>
      <c r="B500" s="50">
        <v>46154</v>
      </c>
      <c r="C500" s="48" t="s">
        <v>3294</v>
      </c>
    </row>
    <row r="501" spans="1:3" ht="27.6" customHeight="1">
      <c r="A501" s="131" t="s">
        <v>3295</v>
      </c>
      <c r="B501" s="50">
        <v>46154</v>
      </c>
      <c r="C501" s="48" t="s">
        <v>3296</v>
      </c>
    </row>
    <row r="502" spans="1:3" ht="36.200000000000003" customHeight="1">
      <c r="A502" s="131" t="s">
        <v>3297</v>
      </c>
      <c r="B502" s="50">
        <v>46152</v>
      </c>
      <c r="C502" s="48" t="s">
        <v>3298</v>
      </c>
    </row>
    <row r="503" spans="1:3" ht="37.35" customHeight="1">
      <c r="A503" s="131" t="s">
        <v>3299</v>
      </c>
      <c r="B503" s="50">
        <v>46151</v>
      </c>
      <c r="C503" s="48" t="s">
        <v>3300</v>
      </c>
    </row>
    <row r="504" spans="1:3" ht="26.1" customHeight="1">
      <c r="A504" s="131" t="s">
        <v>3301</v>
      </c>
      <c r="B504" s="50">
        <v>46151</v>
      </c>
      <c r="C504" s="48" t="s">
        <v>3302</v>
      </c>
    </row>
    <row r="505" spans="1:3" ht="26.85" customHeight="1">
      <c r="A505" s="131" t="s">
        <v>3303</v>
      </c>
      <c r="B505" s="50">
        <v>46151</v>
      </c>
      <c r="C505" s="48" t="s">
        <v>3304</v>
      </c>
    </row>
    <row r="506" spans="1:3" ht="20.100000000000001" customHeight="1">
      <c r="A506" s="131" t="s">
        <v>3305</v>
      </c>
      <c r="B506" s="50">
        <v>46150</v>
      </c>
      <c r="C506" s="48" t="s">
        <v>1621</v>
      </c>
    </row>
    <row r="507" spans="1:3" ht="24.4" customHeight="1">
      <c r="A507" s="131" t="s">
        <v>3306</v>
      </c>
      <c r="B507" s="50">
        <v>46150</v>
      </c>
      <c r="C507" s="48" t="s">
        <v>3307</v>
      </c>
    </row>
    <row r="508" spans="1:3" ht="12.75" customHeight="1">
      <c r="A508" s="131" t="s">
        <v>3308</v>
      </c>
      <c r="B508" s="50">
        <v>46148</v>
      </c>
      <c r="C508" s="48" t="s">
        <v>3309</v>
      </c>
    </row>
    <row r="509" spans="1:3" ht="30.2" customHeight="1">
      <c r="A509" s="131" t="s">
        <v>3310</v>
      </c>
      <c r="B509" s="50">
        <v>46143</v>
      </c>
      <c r="C509" s="48" t="s">
        <v>3311</v>
      </c>
    </row>
    <row r="510" spans="1:3" ht="12.75" customHeight="1">
      <c r="A510" s="131" t="s">
        <v>3312</v>
      </c>
      <c r="B510" s="50">
        <v>46142</v>
      </c>
      <c r="C510" s="48" t="s">
        <v>3313</v>
      </c>
    </row>
    <row r="511" spans="1:3" ht="26.1" customHeight="1">
      <c r="A511" s="131" t="s">
        <v>3314</v>
      </c>
      <c r="B511" s="50">
        <v>46142</v>
      </c>
      <c r="C511" s="48" t="s">
        <v>3315</v>
      </c>
    </row>
    <row r="512" spans="1:3" ht="12.75" customHeight="1">
      <c r="A512" s="131" t="s">
        <v>3316</v>
      </c>
      <c r="B512" s="50">
        <v>46141</v>
      </c>
      <c r="C512" s="48" t="s">
        <v>3317</v>
      </c>
    </row>
    <row r="513" spans="1:3" ht="37.35" customHeight="1">
      <c r="A513" s="131" t="s">
        <v>3318</v>
      </c>
      <c r="B513" s="50">
        <v>46140</v>
      </c>
      <c r="C513" s="48" t="s">
        <v>3319</v>
      </c>
    </row>
    <row r="514" spans="1:3" ht="48.6" customHeight="1">
      <c r="A514" s="131" t="s">
        <v>3320</v>
      </c>
      <c r="B514" s="50">
        <v>46140</v>
      </c>
      <c r="C514" s="48" t="s">
        <v>3321</v>
      </c>
    </row>
    <row r="515" spans="1:3" ht="30.2" customHeight="1">
      <c r="A515" s="131" t="s">
        <v>3322</v>
      </c>
      <c r="B515" s="50">
        <v>46136</v>
      </c>
      <c r="C515" s="48" t="s">
        <v>3323</v>
      </c>
    </row>
    <row r="516" spans="1:3" ht="22.7" customHeight="1">
      <c r="A516" s="131" t="s">
        <v>3324</v>
      </c>
      <c r="B516" s="50">
        <v>46136</v>
      </c>
      <c r="C516" s="48" t="s">
        <v>3325</v>
      </c>
    </row>
    <row r="517" spans="1:3" ht="29.45" customHeight="1">
      <c r="A517" s="131" t="s">
        <v>3326</v>
      </c>
      <c r="B517" s="50">
        <v>46135</v>
      </c>
      <c r="C517" s="48" t="s">
        <v>3327</v>
      </c>
    </row>
    <row r="518" spans="1:3" ht="31.9" customHeight="1">
      <c r="A518" s="131" t="s">
        <v>3328</v>
      </c>
      <c r="B518" s="50">
        <v>46202</v>
      </c>
      <c r="C518" s="48" t="s">
        <v>3329</v>
      </c>
    </row>
    <row r="519" spans="1:3" ht="55.15" customHeight="1">
      <c r="A519" s="131" t="s">
        <v>3330</v>
      </c>
      <c r="B519" s="50">
        <v>46199</v>
      </c>
      <c r="C519" s="48" t="s">
        <v>3331</v>
      </c>
    </row>
    <row r="520" spans="1:3" ht="42.75" customHeight="1">
      <c r="A520" s="131" t="s">
        <v>3332</v>
      </c>
      <c r="B520" s="50">
        <v>46191</v>
      </c>
      <c r="C520" s="48" t="s">
        <v>3333</v>
      </c>
    </row>
    <row r="521" spans="1:3" ht="24.4" customHeight="1">
      <c r="A521" s="131" t="s">
        <v>3334</v>
      </c>
      <c r="B521" s="50">
        <v>46190</v>
      </c>
      <c r="C521" s="48" t="s">
        <v>3335</v>
      </c>
    </row>
    <row r="522" spans="1:3" ht="12.75" customHeight="1">
      <c r="A522" s="131" t="s">
        <v>3336</v>
      </c>
      <c r="B522" s="50">
        <v>46189</v>
      </c>
      <c r="C522" s="48" t="s">
        <v>3337</v>
      </c>
    </row>
    <row r="523" spans="1:3" ht="40.15" customHeight="1">
      <c r="A523" s="131" t="s">
        <v>3338</v>
      </c>
      <c r="B523" s="50">
        <v>46157</v>
      </c>
      <c r="C523" s="48" t="s">
        <v>3339</v>
      </c>
    </row>
    <row r="524" spans="1:3" ht="12.75" customHeight="1">
      <c r="A524" s="131" t="s">
        <v>3340</v>
      </c>
      <c r="B524" s="50">
        <v>46185</v>
      </c>
      <c r="C524" s="48" t="s">
        <v>3341</v>
      </c>
    </row>
    <row r="525" spans="1:3" ht="29.45" customHeight="1">
      <c r="A525" s="131" t="s">
        <v>3342</v>
      </c>
      <c r="B525" s="50">
        <v>46178</v>
      </c>
      <c r="C525" s="48" t="s">
        <v>3343</v>
      </c>
    </row>
    <row r="526" spans="1:3" ht="12.75" customHeight="1">
      <c r="A526" s="131" t="s">
        <v>3344</v>
      </c>
      <c r="B526" s="50">
        <v>46178</v>
      </c>
      <c r="C526" s="48" t="s">
        <v>3345</v>
      </c>
    </row>
    <row r="527" spans="1:3" ht="39.4" customHeight="1">
      <c r="A527" s="131" t="s">
        <v>3346</v>
      </c>
      <c r="B527" s="50">
        <v>46177</v>
      </c>
      <c r="C527" s="48" t="s">
        <v>3347</v>
      </c>
    </row>
    <row r="528" spans="1:3" ht="12.75" customHeight="1">
      <c r="A528" s="131" t="s">
        <v>3348</v>
      </c>
      <c r="B528" s="50">
        <v>46176</v>
      </c>
      <c r="C528" s="48" t="s">
        <v>3349</v>
      </c>
    </row>
    <row r="529" spans="1:3" ht="12.75" customHeight="1">
      <c r="A529" s="131" t="s">
        <v>3350</v>
      </c>
      <c r="B529" s="50">
        <v>46175</v>
      </c>
      <c r="C529" s="48" t="s">
        <v>3351</v>
      </c>
    </row>
    <row r="530" spans="1:3" ht="38.450000000000003" customHeight="1">
      <c r="A530" s="131" t="s">
        <v>3352</v>
      </c>
      <c r="B530" s="50">
        <v>46175</v>
      </c>
      <c r="C530" s="48" t="s">
        <v>3353</v>
      </c>
    </row>
    <row r="531" spans="1:3" ht="47.65" customHeight="1">
      <c r="A531" s="131" t="s">
        <v>3354</v>
      </c>
      <c r="B531" s="50">
        <v>46171</v>
      </c>
      <c r="C531" s="48" t="s">
        <v>3355</v>
      </c>
    </row>
    <row r="532" spans="1:3" ht="12.75" customHeight="1">
      <c r="A532" s="131" t="s">
        <v>3356</v>
      </c>
      <c r="B532" s="50">
        <v>46170</v>
      </c>
      <c r="C532" s="48" t="s">
        <v>3357</v>
      </c>
    </row>
    <row r="533" spans="1:3" ht="28.5" customHeight="1">
      <c r="A533" s="131" t="s">
        <v>3358</v>
      </c>
      <c r="B533" s="50">
        <v>46170</v>
      </c>
      <c r="C533" s="48" t="s">
        <v>3359</v>
      </c>
    </row>
    <row r="534" spans="1:3" ht="30.2" customHeight="1">
      <c r="A534" s="131" t="s">
        <v>3360</v>
      </c>
      <c r="B534" s="50">
        <v>46170</v>
      </c>
      <c r="C534" s="48" t="s">
        <v>3361</v>
      </c>
    </row>
    <row r="535" spans="1:3" ht="30.95" customHeight="1">
      <c r="A535" s="131" t="s">
        <v>3362</v>
      </c>
      <c r="B535" s="50">
        <v>46136</v>
      </c>
      <c r="C535" s="48" t="s">
        <v>3363</v>
      </c>
    </row>
    <row r="536" spans="1:3" ht="12.75" customHeight="1">
      <c r="A536" s="131" t="s">
        <v>3364</v>
      </c>
      <c r="B536" s="50">
        <v>46162</v>
      </c>
      <c r="C536" s="48" t="s">
        <v>3365</v>
      </c>
    </row>
    <row r="537" spans="1:3" ht="12.75" customHeight="1">
      <c r="A537" s="131" t="s">
        <v>3366</v>
      </c>
      <c r="B537" s="50">
        <v>46161</v>
      </c>
      <c r="C537" s="48" t="s">
        <v>3367</v>
      </c>
    </row>
    <row r="538" spans="1:3" ht="12.75" customHeight="1">
      <c r="A538" s="131" t="s">
        <v>3368</v>
      </c>
      <c r="B538" s="50">
        <v>46161</v>
      </c>
      <c r="C538" s="48" t="s">
        <v>3369</v>
      </c>
    </row>
    <row r="539" spans="1:3" ht="28.7" customHeight="1">
      <c r="A539" s="131" t="s">
        <v>3370</v>
      </c>
      <c r="B539" s="50">
        <v>46159</v>
      </c>
      <c r="C539" s="48" t="s">
        <v>3371</v>
      </c>
    </row>
    <row r="540" spans="1:3" ht="29.45" customHeight="1">
      <c r="A540" s="131" t="s">
        <v>3372</v>
      </c>
      <c r="B540" s="50">
        <v>46156</v>
      </c>
      <c r="C540" s="48" t="s">
        <v>3373</v>
      </c>
    </row>
    <row r="541" spans="1:3" ht="12.75" customHeight="1">
      <c r="A541" s="131" t="s">
        <v>3374</v>
      </c>
      <c r="B541" s="50">
        <v>46156</v>
      </c>
      <c r="C541" s="48" t="s">
        <v>3375</v>
      </c>
    </row>
    <row r="542" spans="1:3" ht="42.6" customHeight="1">
      <c r="A542" s="131" t="s">
        <v>3376</v>
      </c>
      <c r="B542" s="50">
        <v>46156</v>
      </c>
      <c r="C542" s="48" t="s">
        <v>3377</v>
      </c>
    </row>
    <row r="543" spans="1:3" ht="12.75" customHeight="1">
      <c r="A543" s="131" t="s">
        <v>3378</v>
      </c>
      <c r="B543" s="50">
        <v>46153</v>
      </c>
      <c r="C543" s="48" t="s">
        <v>3379</v>
      </c>
    </row>
    <row r="544" spans="1:3" ht="12.75" customHeight="1">
      <c r="A544" s="131" t="s">
        <v>3380</v>
      </c>
      <c r="B544" s="50">
        <v>46153</v>
      </c>
      <c r="C544" s="48" t="s">
        <v>3381</v>
      </c>
    </row>
    <row r="545" spans="1:3" ht="12.75" customHeight="1">
      <c r="A545" s="131" t="s">
        <v>3382</v>
      </c>
      <c r="B545" s="50">
        <v>46202</v>
      </c>
      <c r="C545" s="48" t="s">
        <v>3383</v>
      </c>
    </row>
    <row r="546" spans="1:3" ht="12.75" customHeight="1">
      <c r="A546" s="131" t="s">
        <v>3384</v>
      </c>
      <c r="B546" s="50">
        <v>46195</v>
      </c>
      <c r="C546" s="48" t="s">
        <v>3385</v>
      </c>
    </row>
    <row r="547" spans="1:3" ht="30.95" customHeight="1">
      <c r="A547" s="131" t="s">
        <v>3386</v>
      </c>
      <c r="B547" s="50">
        <v>46171</v>
      </c>
      <c r="C547" s="48" t="s">
        <v>3387</v>
      </c>
    </row>
    <row r="548" spans="1:3" ht="38.450000000000003" customHeight="1">
      <c r="A548" s="131" t="s">
        <v>3388</v>
      </c>
      <c r="B548" s="50">
        <v>46167</v>
      </c>
      <c r="C548" s="48" t="s">
        <v>3389</v>
      </c>
    </row>
    <row r="549" spans="1:3" ht="12.75" customHeight="1">
      <c r="A549" s="131" t="s">
        <v>3390</v>
      </c>
      <c r="B549" s="50">
        <v>46165</v>
      </c>
      <c r="C549" s="48" t="s">
        <v>3391</v>
      </c>
    </row>
    <row r="550" spans="1:3" ht="43.5" customHeight="1">
      <c r="A550" s="131" t="s">
        <v>3392</v>
      </c>
      <c r="B550" s="50">
        <v>46164</v>
      </c>
      <c r="C550" s="48" t="s">
        <v>3393</v>
      </c>
    </row>
    <row r="551" spans="1:3" ht="12.75" customHeight="1">
      <c r="A551" s="131" t="s">
        <v>3394</v>
      </c>
      <c r="B551" s="50">
        <v>46161</v>
      </c>
      <c r="C551" s="48" t="s">
        <v>3395</v>
      </c>
    </row>
    <row r="552" spans="1:3" ht="27.6" customHeight="1">
      <c r="A552" s="131" t="s">
        <v>3396</v>
      </c>
      <c r="B552" s="50">
        <v>46161</v>
      </c>
      <c r="C552" s="48" t="s">
        <v>3397</v>
      </c>
    </row>
    <row r="553" spans="1:3" ht="36" customHeight="1">
      <c r="A553" s="131" t="s">
        <v>3398</v>
      </c>
      <c r="B553" s="50">
        <v>46158</v>
      </c>
      <c r="C553" s="48" t="s">
        <v>3399</v>
      </c>
    </row>
    <row r="554" spans="1:3" ht="46.35" customHeight="1">
      <c r="A554" s="131" t="s">
        <v>3400</v>
      </c>
      <c r="B554" s="50">
        <v>46154</v>
      </c>
      <c r="C554" s="48" t="s">
        <v>3401</v>
      </c>
    </row>
    <row r="555" spans="1:3" ht="45.4" customHeight="1">
      <c r="A555" s="131" t="s">
        <v>3402</v>
      </c>
      <c r="B555" s="50">
        <v>46154</v>
      </c>
      <c r="C555" s="48" t="s">
        <v>3403</v>
      </c>
    </row>
    <row r="556" spans="1:3" ht="37.700000000000003" customHeight="1">
      <c r="A556" s="131" t="s">
        <v>3404</v>
      </c>
      <c r="B556" s="50">
        <v>46153</v>
      </c>
      <c r="C556" s="48" t="s">
        <v>3405</v>
      </c>
    </row>
    <row r="557" spans="1:3" ht="28.5" customHeight="1">
      <c r="A557" s="131" t="s">
        <v>3406</v>
      </c>
      <c r="B557" s="50">
        <v>46153</v>
      </c>
      <c r="C557" s="48" t="s">
        <v>3407</v>
      </c>
    </row>
    <row r="558" spans="1:3" ht="12.75" customHeight="1">
      <c r="A558" s="131" t="s">
        <v>3408</v>
      </c>
      <c r="B558" s="50">
        <v>46151</v>
      </c>
      <c r="C558" s="48" t="s">
        <v>3409</v>
      </c>
    </row>
    <row r="559" spans="1:3" ht="25.15" customHeight="1">
      <c r="A559" s="131" t="s">
        <v>3410</v>
      </c>
      <c r="B559" s="50">
        <v>46150</v>
      </c>
      <c r="C559" s="48" t="s">
        <v>3411</v>
      </c>
    </row>
    <row r="560" spans="1:3" ht="49.35" customHeight="1">
      <c r="A560" s="131" t="s">
        <v>3412</v>
      </c>
      <c r="B560" s="50">
        <v>46150</v>
      </c>
      <c r="C560" s="48" t="s">
        <v>3413</v>
      </c>
    </row>
    <row r="561" spans="1:3" ht="35.25" customHeight="1">
      <c r="A561" s="131" t="s">
        <v>3414</v>
      </c>
      <c r="B561" s="50">
        <v>46149</v>
      </c>
      <c r="C561" s="48" t="s">
        <v>3415</v>
      </c>
    </row>
    <row r="562" spans="1:3" ht="25.15" customHeight="1">
      <c r="A562" s="131" t="s">
        <v>3416</v>
      </c>
      <c r="B562" s="50">
        <v>46148</v>
      </c>
      <c r="C562" s="48" t="s">
        <v>3082</v>
      </c>
    </row>
    <row r="563" spans="1:3" ht="21" customHeight="1">
      <c r="A563" s="131" t="s">
        <v>3417</v>
      </c>
      <c r="B563" s="50">
        <v>46146</v>
      </c>
      <c r="C563" s="48" t="s">
        <v>3418</v>
      </c>
    </row>
    <row r="564" spans="1:3" ht="34.700000000000003" customHeight="1">
      <c r="A564" s="131" t="s">
        <v>3419</v>
      </c>
      <c r="B564" s="50">
        <v>46147</v>
      </c>
      <c r="C564" s="48" t="s">
        <v>3420</v>
      </c>
    </row>
    <row r="565" spans="1:3" ht="38.450000000000003" customHeight="1">
      <c r="A565" s="131" t="s">
        <v>3421</v>
      </c>
      <c r="B565" s="50">
        <v>46147</v>
      </c>
      <c r="C565" s="48" t="s">
        <v>3422</v>
      </c>
    </row>
    <row r="566" spans="1:3" ht="30.2" customHeight="1">
      <c r="A566" s="131" t="s">
        <v>3423</v>
      </c>
      <c r="B566" s="50">
        <v>46142</v>
      </c>
      <c r="C566" s="48" t="s">
        <v>3424</v>
      </c>
    </row>
    <row r="567" spans="1:3" ht="47.65" customHeight="1">
      <c r="A567" s="48" t="s">
        <v>3425</v>
      </c>
      <c r="B567" s="50">
        <v>46140</v>
      </c>
      <c r="C567" s="48" t="s">
        <v>3426</v>
      </c>
    </row>
    <row r="568" spans="1:3" ht="57.2" customHeight="1">
      <c r="A568" s="48" t="s">
        <v>3427</v>
      </c>
      <c r="B568" s="50">
        <v>46119</v>
      </c>
      <c r="C568" s="48" t="s">
        <v>3428</v>
      </c>
    </row>
    <row r="569" spans="1:3" ht="57.2" customHeight="1">
      <c r="A569" s="48" t="s">
        <v>3429</v>
      </c>
      <c r="B569" s="50">
        <v>46119</v>
      </c>
      <c r="C569" s="48" t="s">
        <v>3430</v>
      </c>
    </row>
    <row r="570" spans="1:3" ht="57.2" customHeight="1">
      <c r="A570" s="48" t="s">
        <v>3431</v>
      </c>
      <c r="B570" s="50">
        <v>46120</v>
      </c>
      <c r="C570" s="48" t="s">
        <v>3432</v>
      </c>
    </row>
    <row r="571" spans="1:3" ht="57.2" customHeight="1">
      <c r="A571" s="48" t="s">
        <v>3433</v>
      </c>
      <c r="B571" s="50">
        <v>46130</v>
      </c>
      <c r="C571" s="48" t="s">
        <v>3434</v>
      </c>
    </row>
    <row r="572" spans="1:3" ht="57.2" customHeight="1">
      <c r="A572" s="48" t="s">
        <v>3435</v>
      </c>
      <c r="B572" s="50">
        <v>46134</v>
      </c>
      <c r="C572" s="48" t="s">
        <v>3436</v>
      </c>
    </row>
    <row r="573" spans="1:3" ht="57.2" customHeight="1">
      <c r="A573" s="48" t="s">
        <v>3437</v>
      </c>
      <c r="B573" s="50">
        <v>46137</v>
      </c>
      <c r="C573" s="48" t="s">
        <v>3438</v>
      </c>
    </row>
    <row r="574" spans="1:3" ht="57.2" customHeight="1">
      <c r="A574" s="48" t="s">
        <v>3439</v>
      </c>
      <c r="B574" s="50">
        <v>46160</v>
      </c>
      <c r="C574" s="422" t="s">
        <v>3440</v>
      </c>
    </row>
    <row r="575" spans="1:3" ht="57.2" customHeight="1">
      <c r="A575" s="48" t="s">
        <v>3441</v>
      </c>
      <c r="B575" s="50">
        <v>46118</v>
      </c>
      <c r="C575" s="48" t="s">
        <v>3442</v>
      </c>
    </row>
    <row r="576" spans="1:3" ht="57.2" customHeight="1">
      <c r="A576" s="48" t="s">
        <v>3443</v>
      </c>
      <c r="B576" s="50">
        <v>46121</v>
      </c>
      <c r="C576" s="48" t="s">
        <v>3444</v>
      </c>
    </row>
    <row r="577" spans="1:3" ht="57.2" customHeight="1">
      <c r="A577" s="48" t="s">
        <v>3445</v>
      </c>
      <c r="B577" s="50">
        <v>46122</v>
      </c>
      <c r="C577" s="48" t="s">
        <v>3446</v>
      </c>
    </row>
    <row r="578" spans="1:3" ht="57.2" customHeight="1">
      <c r="A578" s="48" t="s">
        <v>3447</v>
      </c>
      <c r="B578" s="50">
        <v>46129</v>
      </c>
      <c r="C578" s="48" t="s">
        <v>3448</v>
      </c>
    </row>
    <row r="579" spans="1:3" ht="57.2" customHeight="1">
      <c r="A579" s="48" t="s">
        <v>3449</v>
      </c>
      <c r="B579" s="50">
        <v>46133</v>
      </c>
      <c r="C579" s="48" t="s">
        <v>3450</v>
      </c>
    </row>
    <row r="580" spans="1:3" ht="57.2" customHeight="1">
      <c r="A580" s="48" t="s">
        <v>3451</v>
      </c>
      <c r="B580" s="50">
        <v>46140</v>
      </c>
      <c r="C580" s="48" t="s">
        <v>3452</v>
      </c>
    </row>
    <row r="581" spans="1:3" ht="57.2" customHeight="1">
      <c r="A581" s="48" t="s">
        <v>3453</v>
      </c>
      <c r="B581" s="50">
        <v>46147</v>
      </c>
      <c r="C581" s="48" t="s">
        <v>3454</v>
      </c>
    </row>
    <row r="582" spans="1:3" ht="57.2" customHeight="1">
      <c r="A582" s="48" t="s">
        <v>3455</v>
      </c>
      <c r="B582" s="50">
        <v>46157</v>
      </c>
      <c r="C582" s="48" t="s">
        <v>3456</v>
      </c>
    </row>
    <row r="583" spans="1:3" ht="57.2" customHeight="1">
      <c r="A583" s="48" t="s">
        <v>3457</v>
      </c>
      <c r="B583" s="50">
        <v>46162</v>
      </c>
      <c r="C583" s="48" t="s">
        <v>3458</v>
      </c>
    </row>
    <row r="584" spans="1:3" ht="57.2" customHeight="1">
      <c r="A584" s="48" t="s">
        <v>3459</v>
      </c>
      <c r="B584" s="50">
        <v>46113</v>
      </c>
      <c r="C584" s="48" t="s">
        <v>3460</v>
      </c>
    </row>
    <row r="585" spans="1:3" ht="57.2" customHeight="1">
      <c r="A585" s="48" t="s">
        <v>3461</v>
      </c>
      <c r="B585" s="50">
        <v>46114</v>
      </c>
      <c r="C585" s="48" t="s">
        <v>3462</v>
      </c>
    </row>
    <row r="586" spans="1:3" ht="57.2" customHeight="1">
      <c r="A586" s="48" t="s">
        <v>3463</v>
      </c>
      <c r="B586" s="50" t="s">
        <v>3464</v>
      </c>
      <c r="C586" s="48" t="s">
        <v>3465</v>
      </c>
    </row>
    <row r="587" spans="1:3" ht="57.2" customHeight="1">
      <c r="A587" s="48" t="s">
        <v>3466</v>
      </c>
      <c r="B587" s="50">
        <v>46119</v>
      </c>
      <c r="C587" s="48" t="s">
        <v>3467</v>
      </c>
    </row>
    <row r="588" spans="1:3" ht="57.2" customHeight="1">
      <c r="A588" s="48" t="s">
        <v>3468</v>
      </c>
      <c r="B588" s="50">
        <v>46129</v>
      </c>
      <c r="C588" s="48" t="s">
        <v>3469</v>
      </c>
    </row>
    <row r="589" spans="1:3" ht="57.2" customHeight="1">
      <c r="A589" s="48" t="s">
        <v>3470</v>
      </c>
      <c r="B589" s="50">
        <v>46134</v>
      </c>
      <c r="C589" s="48" t="s">
        <v>3471</v>
      </c>
    </row>
    <row r="590" spans="1:3" ht="57.2" customHeight="1">
      <c r="A590" s="48" t="s">
        <v>3472</v>
      </c>
      <c r="B590" s="50">
        <v>46137</v>
      </c>
      <c r="C590" s="48" t="s">
        <v>3473</v>
      </c>
    </row>
    <row r="591" spans="1:3" ht="91.5" customHeight="1">
      <c r="A591" s="48" t="s">
        <v>3474</v>
      </c>
      <c r="B591" s="50">
        <v>46142</v>
      </c>
      <c r="C591" s="48" t="s">
        <v>3475</v>
      </c>
    </row>
    <row r="592" spans="1:3" ht="57.2" customHeight="1">
      <c r="A592" s="48" t="s">
        <v>3476</v>
      </c>
      <c r="B592" s="50">
        <v>46151</v>
      </c>
      <c r="C592" s="48" t="s">
        <v>3477</v>
      </c>
    </row>
    <row r="593" spans="1:5" ht="57.2" customHeight="1">
      <c r="A593" s="48" t="s">
        <v>3478</v>
      </c>
      <c r="B593" s="50">
        <v>46156</v>
      </c>
      <c r="C593" s="48" t="s">
        <v>3286</v>
      </c>
    </row>
    <row r="594" spans="1:5" ht="81.2" customHeight="1">
      <c r="A594" s="48" t="s">
        <v>3479</v>
      </c>
      <c r="B594" s="50">
        <v>46161</v>
      </c>
      <c r="C594" s="48" t="s">
        <v>3480</v>
      </c>
    </row>
    <row r="595" spans="1:5" ht="86.45" customHeight="1">
      <c r="A595" s="48" t="s">
        <v>3481</v>
      </c>
      <c r="B595" s="50">
        <v>46174</v>
      </c>
      <c r="C595" s="48" t="s">
        <v>3482</v>
      </c>
    </row>
    <row r="596" spans="1:5" ht="12.75" customHeight="1">
      <c r="A596" s="48"/>
      <c r="B596" s="48"/>
      <c r="C596" s="48"/>
    </row>
    <row r="598" spans="1:5" ht="37.35" customHeight="1">
      <c r="A598" s="1243" t="s">
        <v>1212</v>
      </c>
      <c r="B598" s="1243"/>
      <c r="C598" s="1243"/>
    </row>
    <row r="599" spans="1:5" ht="47.1" customHeight="1">
      <c r="A599" s="40" t="s">
        <v>1213</v>
      </c>
      <c r="B599" s="40" t="s">
        <v>1214</v>
      </c>
      <c r="C599" s="40" t="s">
        <v>1215</v>
      </c>
    </row>
    <row r="600" spans="1:5" ht="22.7" customHeight="1">
      <c r="A600" s="48" t="s">
        <v>3483</v>
      </c>
      <c r="B600" s="48"/>
      <c r="C600" s="48">
        <v>3</v>
      </c>
    </row>
    <row r="601" spans="1:5" ht="30.6" customHeight="1">
      <c r="A601" s="48" t="s">
        <v>3484</v>
      </c>
      <c r="B601" s="48" t="s">
        <v>3485</v>
      </c>
      <c r="C601" s="48">
        <v>33</v>
      </c>
    </row>
    <row r="602" spans="1:5" ht="30.6" customHeight="1">
      <c r="A602" s="48" t="s">
        <v>3486</v>
      </c>
      <c r="B602" s="48" t="s">
        <v>3487</v>
      </c>
      <c r="C602" s="48">
        <v>217</v>
      </c>
    </row>
    <row r="604" spans="1:5" ht="43.35" customHeight="1">
      <c r="A604" s="1243" t="s">
        <v>1216</v>
      </c>
      <c r="B604" s="1243"/>
      <c r="C604" s="1243"/>
      <c r="D604" s="1243"/>
      <c r="E604" s="1243"/>
    </row>
    <row r="605" spans="1:5" ht="85.9" customHeight="1">
      <c r="A605" s="48" t="s">
        <v>1217</v>
      </c>
      <c r="B605" s="48" t="s">
        <v>1218</v>
      </c>
      <c r="C605" s="48" t="s">
        <v>1219</v>
      </c>
      <c r="D605" s="48" t="s">
        <v>1220</v>
      </c>
      <c r="E605" s="48" t="s">
        <v>1221</v>
      </c>
    </row>
    <row r="606" spans="1:5" ht="70.349999999999994" customHeight="1">
      <c r="A606" s="48" t="s">
        <v>3488</v>
      </c>
      <c r="B606" s="48" t="s">
        <v>3489</v>
      </c>
      <c r="C606" s="48" t="s">
        <v>3490</v>
      </c>
      <c r="D606" s="48" t="s">
        <v>3491</v>
      </c>
      <c r="E606" s="48" t="s">
        <v>2529</v>
      </c>
    </row>
    <row r="607" spans="1:5" ht="12.75" customHeight="1">
      <c r="A607" s="48"/>
      <c r="B607" s="48"/>
      <c r="C607" s="48"/>
      <c r="D607" s="48"/>
      <c r="E607" s="48"/>
    </row>
    <row r="609" spans="1:7" ht="49.9" customHeight="1">
      <c r="A609" s="1248" t="s">
        <v>695</v>
      </c>
      <c r="B609" s="1248"/>
      <c r="C609" s="1248"/>
      <c r="D609" s="1248"/>
      <c r="E609" s="1248"/>
      <c r="F609" s="146" t="s">
        <v>131</v>
      </c>
      <c r="G609" s="146" t="s">
        <v>132</v>
      </c>
    </row>
    <row r="610" spans="1:7" ht="61.9" customHeight="1">
      <c r="A610" s="146" t="s">
        <v>133</v>
      </c>
      <c r="B610" s="146" t="s">
        <v>134</v>
      </c>
      <c r="C610" s="146" t="s">
        <v>135</v>
      </c>
      <c r="D610" s="146" t="s">
        <v>136</v>
      </c>
      <c r="E610" s="146" t="s">
        <v>137</v>
      </c>
      <c r="F610" s="48">
        <v>20</v>
      </c>
      <c r="G610" s="48">
        <f>SUM(D611:D630)</f>
        <v>1161</v>
      </c>
    </row>
    <row r="611" spans="1:7" ht="77.650000000000006" customHeight="1">
      <c r="A611" s="48" t="s">
        <v>2711</v>
      </c>
      <c r="B611" s="50">
        <v>46183</v>
      </c>
      <c r="C611" s="48" t="s">
        <v>2712</v>
      </c>
      <c r="D611" s="48">
        <v>20</v>
      </c>
      <c r="E611" s="48" t="s">
        <v>2713</v>
      </c>
    </row>
    <row r="612" spans="1:7" ht="49.15" customHeight="1">
      <c r="A612" s="48" t="s">
        <v>2714</v>
      </c>
      <c r="B612" s="50">
        <v>46181</v>
      </c>
      <c r="C612" s="48" t="s">
        <v>2715</v>
      </c>
      <c r="D612" s="48">
        <v>17</v>
      </c>
      <c r="E612" s="48" t="s">
        <v>2713</v>
      </c>
    </row>
    <row r="613" spans="1:7" ht="49.15" customHeight="1">
      <c r="A613" s="48" t="s">
        <v>2716</v>
      </c>
      <c r="B613" s="50">
        <v>46179</v>
      </c>
      <c r="C613" s="48" t="s">
        <v>2717</v>
      </c>
      <c r="D613" s="48">
        <v>24</v>
      </c>
      <c r="E613" s="48" t="s">
        <v>2713</v>
      </c>
    </row>
    <row r="614" spans="1:7" ht="34.5" customHeight="1">
      <c r="A614" s="48" t="s">
        <v>2733</v>
      </c>
      <c r="B614" s="50">
        <v>46134</v>
      </c>
      <c r="C614" s="48" t="s">
        <v>2734</v>
      </c>
      <c r="D614" s="48">
        <v>27</v>
      </c>
      <c r="E614" s="48" t="s">
        <v>2735</v>
      </c>
    </row>
    <row r="615" spans="1:7" ht="51.2" customHeight="1">
      <c r="A615" s="48" t="s">
        <v>2749</v>
      </c>
      <c r="B615" s="50">
        <v>46172</v>
      </c>
      <c r="C615" s="48" t="s">
        <v>2750</v>
      </c>
      <c r="D615" s="48">
        <v>10</v>
      </c>
      <c r="E615" s="48" t="s">
        <v>2748</v>
      </c>
    </row>
    <row r="616" spans="1:7" ht="60.2" customHeight="1">
      <c r="A616" s="48" t="s">
        <v>2751</v>
      </c>
      <c r="B616" s="50">
        <v>46167</v>
      </c>
      <c r="C616" s="48" t="s">
        <v>2752</v>
      </c>
      <c r="D616" s="48">
        <v>11</v>
      </c>
      <c r="E616" s="48" t="s">
        <v>2748</v>
      </c>
    </row>
    <row r="617" spans="1:7" ht="86.45" customHeight="1">
      <c r="A617" s="48" t="s">
        <v>2761</v>
      </c>
      <c r="B617" s="50">
        <v>46183</v>
      </c>
      <c r="C617" s="48" t="s">
        <v>2762</v>
      </c>
      <c r="D617" s="48">
        <v>25</v>
      </c>
      <c r="E617" s="48" t="s">
        <v>3492</v>
      </c>
    </row>
    <row r="618" spans="1:7" ht="36.950000000000003" customHeight="1">
      <c r="A618" s="48" t="s">
        <v>2764</v>
      </c>
      <c r="B618" s="50">
        <v>46135</v>
      </c>
      <c r="C618" s="48" t="s">
        <v>2765</v>
      </c>
      <c r="D618" s="48">
        <v>5</v>
      </c>
      <c r="E618" s="48" t="s">
        <v>2766</v>
      </c>
    </row>
    <row r="619" spans="1:7" ht="49.35" customHeight="1">
      <c r="A619" s="48" t="s">
        <v>3493</v>
      </c>
      <c r="B619" s="48" t="s">
        <v>3494</v>
      </c>
      <c r="C619" s="48" t="s">
        <v>3495</v>
      </c>
      <c r="D619" s="48">
        <v>18</v>
      </c>
      <c r="E619" s="48" t="s">
        <v>3496</v>
      </c>
    </row>
    <row r="620" spans="1:7" ht="37.35" customHeight="1">
      <c r="A620" s="48" t="s">
        <v>3497</v>
      </c>
      <c r="B620" s="48" t="s">
        <v>3498</v>
      </c>
      <c r="C620" s="48" t="s">
        <v>3499</v>
      </c>
      <c r="D620" s="48">
        <v>250</v>
      </c>
      <c r="E620" s="48" t="s">
        <v>3500</v>
      </c>
    </row>
    <row r="621" spans="1:7" ht="30.95" customHeight="1">
      <c r="A621" s="48" t="s">
        <v>3501</v>
      </c>
      <c r="B621" s="50">
        <v>46135</v>
      </c>
      <c r="C621" s="48" t="s">
        <v>665</v>
      </c>
      <c r="D621" s="48">
        <v>7</v>
      </c>
      <c r="E621" s="48" t="s">
        <v>3502</v>
      </c>
      <c r="F621" s="426"/>
    </row>
    <row r="622" spans="1:7" ht="50.65" customHeight="1">
      <c r="A622" s="48" t="s">
        <v>3503</v>
      </c>
      <c r="B622" s="48">
        <v>46142</v>
      </c>
      <c r="C622" s="48" t="s">
        <v>665</v>
      </c>
      <c r="D622" s="48">
        <v>36</v>
      </c>
      <c r="E622" s="48" t="s">
        <v>3504</v>
      </c>
      <c r="F622" s="426"/>
    </row>
    <row r="623" spans="1:7" ht="83.1" customHeight="1">
      <c r="A623" s="48" t="s">
        <v>3505</v>
      </c>
      <c r="B623" s="50">
        <v>46140</v>
      </c>
      <c r="C623" s="48" t="s">
        <v>3506</v>
      </c>
      <c r="D623" s="48">
        <v>70</v>
      </c>
      <c r="E623" s="48" t="s">
        <v>2857</v>
      </c>
      <c r="F623" s="255"/>
    </row>
    <row r="624" spans="1:7" ht="53.85" customHeight="1">
      <c r="A624" s="48" t="s">
        <v>3507</v>
      </c>
      <c r="B624" s="50">
        <v>46137</v>
      </c>
      <c r="C624" s="48" t="s">
        <v>3508</v>
      </c>
      <c r="D624" s="48">
        <v>22</v>
      </c>
      <c r="E624" s="48" t="s">
        <v>2857</v>
      </c>
      <c r="F624" s="255"/>
    </row>
    <row r="625" spans="1:8" ht="46.35" customHeight="1">
      <c r="A625" s="48" t="s">
        <v>2821</v>
      </c>
      <c r="B625" s="50">
        <v>46116</v>
      </c>
      <c r="C625" s="48" t="s">
        <v>2822</v>
      </c>
      <c r="D625" s="48">
        <v>120</v>
      </c>
      <c r="E625" s="48" t="s">
        <v>2695</v>
      </c>
      <c r="F625" s="255"/>
    </row>
    <row r="626" spans="1:8" ht="172.15" customHeight="1">
      <c r="A626" s="48" t="s">
        <v>2824</v>
      </c>
      <c r="B626" s="48" t="s">
        <v>2825</v>
      </c>
      <c r="C626" s="48" t="s">
        <v>2826</v>
      </c>
      <c r="D626" s="48">
        <v>90</v>
      </c>
      <c r="E626" s="48" t="s">
        <v>2695</v>
      </c>
      <c r="F626" s="255"/>
    </row>
    <row r="627" spans="1:8" ht="98.1" customHeight="1">
      <c r="A627" s="48" t="s">
        <v>2827</v>
      </c>
      <c r="B627" s="50">
        <v>46137</v>
      </c>
      <c r="C627" s="48" t="s">
        <v>2828</v>
      </c>
      <c r="D627" s="48">
        <v>10</v>
      </c>
      <c r="E627" s="48" t="s">
        <v>2695</v>
      </c>
      <c r="F627" s="255"/>
    </row>
    <row r="628" spans="1:8" ht="46.35" customHeight="1">
      <c r="A628" s="48" t="s">
        <v>2829</v>
      </c>
      <c r="B628" s="50">
        <v>46140</v>
      </c>
      <c r="C628" s="48" t="s">
        <v>3085</v>
      </c>
      <c r="D628" s="48">
        <v>100</v>
      </c>
      <c r="E628" s="48" t="s">
        <v>2695</v>
      </c>
      <c r="F628" s="255"/>
    </row>
    <row r="629" spans="1:8" ht="83.1" customHeight="1">
      <c r="A629" s="48" t="s">
        <v>2831</v>
      </c>
      <c r="B629" s="48" t="s">
        <v>2832</v>
      </c>
      <c r="C629" s="48" t="s">
        <v>2833</v>
      </c>
      <c r="D629" s="48">
        <v>132</v>
      </c>
      <c r="E629" s="48" t="s">
        <v>2695</v>
      </c>
      <c r="F629" s="255"/>
    </row>
    <row r="630" spans="1:8" ht="98.25" customHeight="1">
      <c r="A630" s="48" t="s">
        <v>2834</v>
      </c>
      <c r="B630" s="48" t="s">
        <v>2835</v>
      </c>
      <c r="C630" s="48" t="s">
        <v>2836</v>
      </c>
      <c r="D630" s="48">
        <v>167</v>
      </c>
      <c r="E630" s="48" t="s">
        <v>2695</v>
      </c>
      <c r="F630" s="255"/>
    </row>
    <row r="631" spans="1:8" ht="12.75" customHeight="1">
      <c r="A631" s="48"/>
      <c r="B631" s="48"/>
      <c r="C631" s="48"/>
      <c r="D631" s="48"/>
      <c r="E631" s="48"/>
      <c r="F631" s="255"/>
    </row>
    <row r="633" spans="1:8" ht="52.9" customHeight="1">
      <c r="A633" s="1248" t="s">
        <v>708</v>
      </c>
      <c r="B633" s="1248"/>
      <c r="C633" s="1248"/>
      <c r="D633" s="1248"/>
      <c r="E633" s="1248"/>
      <c r="F633" s="1242"/>
      <c r="G633" s="1242"/>
      <c r="H633" s="1242"/>
    </row>
    <row r="634" spans="1:8" ht="12.75" customHeight="1">
      <c r="A634" s="2" t="s">
        <v>27</v>
      </c>
      <c r="B634" s="2"/>
      <c r="C634" s="2"/>
      <c r="D634" s="2"/>
      <c r="E634" s="2"/>
    </row>
    <row r="635" spans="1:8" ht="114.2" customHeight="1">
      <c r="A635" s="149"/>
      <c r="B635" s="146" t="s">
        <v>709</v>
      </c>
      <c r="C635" s="146" t="s">
        <v>710</v>
      </c>
      <c r="D635" s="146" t="s">
        <v>136</v>
      </c>
      <c r="E635" s="146" t="s">
        <v>711</v>
      </c>
    </row>
    <row r="636" spans="1:8" ht="34.9" customHeight="1">
      <c r="A636" s="146" t="s">
        <v>712</v>
      </c>
      <c r="B636" s="34" t="s">
        <v>3509</v>
      </c>
      <c r="C636" s="34" t="s">
        <v>3510</v>
      </c>
      <c r="D636" s="34">
        <v>15</v>
      </c>
      <c r="E636" s="34" t="s">
        <v>3511</v>
      </c>
    </row>
    <row r="637" spans="1:8" ht="38.25" customHeight="1">
      <c r="A637" s="146"/>
      <c r="B637" s="34" t="s">
        <v>3512</v>
      </c>
      <c r="C637" s="34" t="s">
        <v>3513</v>
      </c>
      <c r="D637" s="34">
        <v>13</v>
      </c>
      <c r="E637" s="34" t="s">
        <v>3514</v>
      </c>
    </row>
    <row r="638" spans="1:8" ht="29.25" customHeight="1">
      <c r="A638" s="146"/>
      <c r="B638" s="34" t="s">
        <v>3509</v>
      </c>
      <c r="C638" s="34" t="s">
        <v>3515</v>
      </c>
      <c r="D638" s="34">
        <v>6</v>
      </c>
      <c r="E638" s="34" t="s">
        <v>3516</v>
      </c>
    </row>
    <row r="639" spans="1:8" ht="38.25" customHeight="1">
      <c r="A639" s="146"/>
      <c r="B639" s="34" t="s">
        <v>3509</v>
      </c>
      <c r="C639" s="34" t="s">
        <v>3517</v>
      </c>
      <c r="D639" s="34">
        <v>10</v>
      </c>
      <c r="E639" s="34" t="s">
        <v>3518</v>
      </c>
    </row>
    <row r="640" spans="1:8" ht="34.9" customHeight="1">
      <c r="A640" s="146"/>
      <c r="B640" s="34" t="s">
        <v>3509</v>
      </c>
      <c r="C640" s="34" t="s">
        <v>3519</v>
      </c>
      <c r="D640" s="34" t="s">
        <v>3520</v>
      </c>
      <c r="E640" s="34" t="s">
        <v>3521</v>
      </c>
    </row>
    <row r="641" spans="1:6" ht="31.5" customHeight="1">
      <c r="A641" s="146"/>
      <c r="B641" s="34" t="s">
        <v>3509</v>
      </c>
      <c r="C641" s="34" t="s">
        <v>3522</v>
      </c>
      <c r="D641" s="34">
        <v>12</v>
      </c>
      <c r="E641" s="34" t="s">
        <v>3523</v>
      </c>
    </row>
    <row r="642" spans="1:6" ht="12.75" customHeight="1">
      <c r="A642" s="146" t="s">
        <v>713</v>
      </c>
      <c r="B642" s="48"/>
      <c r="C642" s="48"/>
      <c r="D642" s="48"/>
      <c r="E642" s="48"/>
    </row>
    <row r="644" spans="1:6" ht="72.400000000000006" customHeight="1">
      <c r="A644" s="1248" t="s">
        <v>714</v>
      </c>
      <c r="B644" s="1248"/>
      <c r="C644" s="1248"/>
      <c r="D644" s="1249"/>
      <c r="E644" s="1249"/>
      <c r="F644" s="1249"/>
    </row>
    <row r="645" spans="1:6" ht="41.1" customHeight="1">
      <c r="A645" s="150" t="s">
        <v>715</v>
      </c>
      <c r="B645" s="1250"/>
      <c r="C645" s="1250"/>
      <c r="D645" s="31"/>
      <c r="E645" s="31"/>
    </row>
    <row r="646" spans="1:6" ht="12.75" customHeight="1">
      <c r="A646" s="146" t="s">
        <v>716</v>
      </c>
      <c r="B646" s="1248" t="s">
        <v>717</v>
      </c>
      <c r="C646" s="1248"/>
      <c r="D646" s="31"/>
      <c r="E646" s="31"/>
    </row>
    <row r="647" spans="1:6" ht="47.25" customHeight="1">
      <c r="A647" s="146" t="s">
        <v>718</v>
      </c>
      <c r="B647" s="1287" t="s">
        <v>3524</v>
      </c>
      <c r="C647" s="1287"/>
      <c r="D647" s="319" t="s">
        <v>3525</v>
      </c>
      <c r="E647" s="31"/>
    </row>
    <row r="648" spans="1:6" ht="40.5" customHeight="1">
      <c r="A648" s="146" t="s">
        <v>720</v>
      </c>
      <c r="B648" s="1287" t="s">
        <v>3526</v>
      </c>
      <c r="C648" s="1287"/>
      <c r="D648" s="319" t="s">
        <v>3527</v>
      </c>
      <c r="E648" s="31"/>
    </row>
    <row r="649" spans="1:6" ht="12.75" customHeight="1">
      <c r="A649" s="146" t="s">
        <v>722</v>
      </c>
      <c r="B649" s="1250"/>
      <c r="C649" s="1250"/>
      <c r="D649" s="31"/>
      <c r="E649" s="31"/>
    </row>
    <row r="650" spans="1:6" ht="12.75" customHeight="1">
      <c r="A650" s="31"/>
      <c r="B650" s="31"/>
      <c r="C650" s="31"/>
      <c r="D650" s="31"/>
      <c r="E650" s="31"/>
    </row>
    <row r="651" spans="1:6" ht="49.35" customHeight="1">
      <c r="A651" s="1248" t="s">
        <v>723</v>
      </c>
      <c r="B651" s="1248"/>
      <c r="C651" s="1248"/>
      <c r="D651" s="1242" t="s">
        <v>108</v>
      </c>
      <c r="E651" s="1242"/>
      <c r="F651" s="1242"/>
    </row>
    <row r="652" spans="1:6" ht="12.75" customHeight="1">
      <c r="A652" s="2" t="s">
        <v>27</v>
      </c>
      <c r="B652" s="2"/>
      <c r="C652" s="2"/>
    </row>
    <row r="653" spans="1:6" ht="12.75" customHeight="1">
      <c r="A653" s="1248" t="s">
        <v>116</v>
      </c>
      <c r="B653" s="1248"/>
      <c r="C653" s="1248"/>
      <c r="D653" s="31"/>
      <c r="E653" s="31"/>
    </row>
    <row r="654" spans="1:6" ht="12.75" customHeight="1">
      <c r="A654" s="1250" t="s">
        <v>3528</v>
      </c>
      <c r="B654" s="1250"/>
      <c r="C654" s="1250"/>
      <c r="D654" s="31"/>
      <c r="E654" s="31"/>
    </row>
    <row r="655" spans="1:6" ht="12.75" customHeight="1">
      <c r="A655" s="31"/>
      <c r="B655" s="31"/>
      <c r="C655" s="31"/>
      <c r="D655" s="31"/>
      <c r="E655" s="31"/>
    </row>
    <row r="656" spans="1:6" ht="54.4" customHeight="1">
      <c r="A656" s="1248" t="s">
        <v>724</v>
      </c>
      <c r="B656" s="1248"/>
      <c r="C656" s="1248"/>
      <c r="D656" s="1242" t="s">
        <v>108</v>
      </c>
      <c r="E656" s="1242"/>
      <c r="F656" s="1242"/>
    </row>
    <row r="657" spans="1:7" ht="12.75" customHeight="1">
      <c r="A657" s="2" t="s">
        <v>27</v>
      </c>
      <c r="B657" s="2"/>
      <c r="C657" s="2"/>
      <c r="D657" s="31"/>
      <c r="E657" s="31"/>
    </row>
    <row r="658" spans="1:7" ht="38.85" customHeight="1">
      <c r="A658" s="146" t="s">
        <v>725</v>
      </c>
      <c r="B658" s="146" t="s">
        <v>710</v>
      </c>
      <c r="C658" s="146" t="s">
        <v>726</v>
      </c>
      <c r="D658" s="31"/>
      <c r="E658" s="31"/>
    </row>
    <row r="659" spans="1:7" ht="30.4" customHeight="1">
      <c r="A659" s="34" t="s">
        <v>3529</v>
      </c>
      <c r="B659" s="34" t="s">
        <v>3530</v>
      </c>
      <c r="C659" s="34" t="s">
        <v>3531</v>
      </c>
      <c r="D659" s="31"/>
      <c r="E659" s="31"/>
    </row>
    <row r="660" spans="1:7" ht="30.4" customHeight="1">
      <c r="A660" s="34" t="s">
        <v>3532</v>
      </c>
      <c r="B660" s="34" t="s">
        <v>3530</v>
      </c>
      <c r="C660" s="34" t="s">
        <v>3531</v>
      </c>
      <c r="D660" s="31"/>
      <c r="E660" s="31"/>
    </row>
    <row r="661" spans="1:7" ht="25.9" customHeight="1">
      <c r="A661" s="34" t="s">
        <v>3533</v>
      </c>
      <c r="B661" s="34" t="s">
        <v>3530</v>
      </c>
      <c r="C661" s="34" t="s">
        <v>3534</v>
      </c>
      <c r="D661" s="31"/>
      <c r="E661" s="31"/>
    </row>
    <row r="662" spans="1:7" ht="28.15" customHeight="1">
      <c r="A662" s="34" t="s">
        <v>3535</v>
      </c>
      <c r="B662" s="34" t="s">
        <v>3530</v>
      </c>
      <c r="C662" s="34" t="s">
        <v>3536</v>
      </c>
      <c r="D662" s="31"/>
      <c r="E662" s="31"/>
    </row>
    <row r="663" spans="1:7" ht="30.4" customHeight="1">
      <c r="A663" s="34" t="s">
        <v>3537</v>
      </c>
      <c r="B663" s="34" t="s">
        <v>3538</v>
      </c>
      <c r="C663" s="34" t="s">
        <v>3536</v>
      </c>
      <c r="D663" s="31"/>
      <c r="E663" s="31"/>
    </row>
    <row r="664" spans="1:7" ht="25.9" customHeight="1">
      <c r="A664" s="34" t="s">
        <v>3539</v>
      </c>
      <c r="B664" s="34" t="s">
        <v>3530</v>
      </c>
      <c r="C664" s="34" t="s">
        <v>3540</v>
      </c>
      <c r="D664" s="31"/>
      <c r="E664" s="31"/>
    </row>
    <row r="665" spans="1:7" ht="23.65" customHeight="1">
      <c r="A665" s="34" t="s">
        <v>3541</v>
      </c>
      <c r="B665" s="34" t="s">
        <v>3542</v>
      </c>
      <c r="C665" s="34" t="s">
        <v>3543</v>
      </c>
      <c r="D665" s="154"/>
      <c r="E665" s="154"/>
    </row>
    <row r="666" spans="1:7" ht="12.75" customHeight="1">
      <c r="A666" s="154"/>
      <c r="B666" s="154"/>
      <c r="C666" s="154"/>
      <c r="D666" s="154"/>
      <c r="E666" s="154"/>
    </row>
    <row r="667" spans="1:7" ht="50.65" customHeight="1">
      <c r="A667" s="1254" t="s">
        <v>734</v>
      </c>
      <c r="B667" s="1254"/>
      <c r="C667" s="1254"/>
      <c r="D667" s="1254"/>
      <c r="E667" s="1254"/>
      <c r="F667" s="155" t="s">
        <v>735</v>
      </c>
      <c r="G667" s="155" t="s">
        <v>132</v>
      </c>
    </row>
    <row r="668" spans="1:7" ht="61.15" customHeight="1">
      <c r="A668" s="155" t="s">
        <v>133</v>
      </c>
      <c r="B668" s="155" t="s">
        <v>134</v>
      </c>
      <c r="C668" s="155" t="s">
        <v>135</v>
      </c>
      <c r="D668" s="155" t="s">
        <v>136</v>
      </c>
      <c r="E668" s="155" t="s">
        <v>137</v>
      </c>
      <c r="F668" s="72">
        <v>37</v>
      </c>
      <c r="G668" s="72">
        <f>SUM(D669:D705)</f>
        <v>4635</v>
      </c>
    </row>
    <row r="669" spans="1:7" ht="137.25" customHeight="1">
      <c r="A669" s="34" t="s">
        <v>3544</v>
      </c>
      <c r="B669" s="429">
        <v>46200</v>
      </c>
      <c r="C669" s="34" t="s">
        <v>3545</v>
      </c>
      <c r="D669" s="42">
        <v>2500</v>
      </c>
      <c r="E669" s="34" t="s">
        <v>3546</v>
      </c>
    </row>
    <row r="670" spans="1:7" ht="52.35" customHeight="1">
      <c r="A670" s="34" t="s">
        <v>3547</v>
      </c>
      <c r="B670" s="429">
        <v>46184</v>
      </c>
      <c r="C670" s="34" t="s">
        <v>3548</v>
      </c>
      <c r="D670" s="42">
        <v>13</v>
      </c>
      <c r="E670" s="34" t="s">
        <v>3549</v>
      </c>
    </row>
    <row r="671" spans="1:7" ht="45.6" customHeight="1">
      <c r="A671" s="34" t="s">
        <v>3550</v>
      </c>
      <c r="B671" s="429">
        <v>46164</v>
      </c>
      <c r="C671" s="34" t="s">
        <v>3114</v>
      </c>
      <c r="D671" s="42">
        <v>10</v>
      </c>
      <c r="E671" s="34" t="s">
        <v>3551</v>
      </c>
    </row>
    <row r="672" spans="1:7" ht="47.45" customHeight="1">
      <c r="A672" s="34" t="s">
        <v>3552</v>
      </c>
      <c r="B672" s="429">
        <v>46131</v>
      </c>
      <c r="C672" s="34" t="s">
        <v>3553</v>
      </c>
      <c r="D672" s="42">
        <v>50</v>
      </c>
      <c r="E672" s="34" t="s">
        <v>3554</v>
      </c>
    </row>
    <row r="673" spans="1:5" ht="44.45" customHeight="1">
      <c r="A673" s="34" t="s">
        <v>3555</v>
      </c>
      <c r="B673" s="429">
        <v>46123</v>
      </c>
      <c r="C673" s="34" t="s">
        <v>3556</v>
      </c>
      <c r="D673" s="42">
        <v>32</v>
      </c>
      <c r="E673" s="34" t="s">
        <v>3557</v>
      </c>
    </row>
    <row r="674" spans="1:5" ht="32.65" customHeight="1">
      <c r="A674" s="34" t="s">
        <v>3558</v>
      </c>
      <c r="B674" s="429">
        <v>46124</v>
      </c>
      <c r="C674" s="34" t="s">
        <v>3559</v>
      </c>
      <c r="D674" s="42">
        <v>65</v>
      </c>
      <c r="E674" s="34" t="s">
        <v>3560</v>
      </c>
    </row>
    <row r="675" spans="1:5" ht="19.350000000000001" customHeight="1">
      <c r="A675" s="34" t="s">
        <v>3561</v>
      </c>
      <c r="B675" s="429">
        <v>46121</v>
      </c>
      <c r="C675" s="34" t="s">
        <v>3562</v>
      </c>
      <c r="D675" s="42">
        <v>120</v>
      </c>
      <c r="E675" s="34" t="s">
        <v>3563</v>
      </c>
    </row>
    <row r="676" spans="1:5" ht="79.7" customHeight="1">
      <c r="A676" s="430" t="s">
        <v>3564</v>
      </c>
      <c r="B676" s="429">
        <v>46199</v>
      </c>
      <c r="C676" s="34" t="s">
        <v>3565</v>
      </c>
      <c r="D676" s="42">
        <v>50</v>
      </c>
      <c r="E676" s="34" t="s">
        <v>3554</v>
      </c>
    </row>
    <row r="677" spans="1:5" ht="80.25" customHeight="1">
      <c r="A677" s="34" t="s">
        <v>3566</v>
      </c>
      <c r="B677" s="429">
        <v>46194</v>
      </c>
      <c r="C677" s="34" t="s">
        <v>3565</v>
      </c>
      <c r="D677" s="42">
        <v>50</v>
      </c>
      <c r="E677" s="34" t="s">
        <v>3554</v>
      </c>
    </row>
    <row r="678" spans="1:5" ht="87.4" customHeight="1">
      <c r="A678" s="34" t="s">
        <v>3567</v>
      </c>
      <c r="B678" s="429" t="s">
        <v>3568</v>
      </c>
      <c r="C678" s="34" t="s">
        <v>3565</v>
      </c>
      <c r="D678" s="42">
        <v>49</v>
      </c>
      <c r="E678" s="34" t="s">
        <v>3554</v>
      </c>
    </row>
    <row r="679" spans="1:5" ht="65.849999999999994" customHeight="1">
      <c r="A679" s="34" t="s">
        <v>3569</v>
      </c>
      <c r="B679" s="429">
        <v>46184</v>
      </c>
      <c r="C679" s="34" t="s">
        <v>3569</v>
      </c>
      <c r="D679" s="42">
        <v>23</v>
      </c>
      <c r="E679" s="34" t="s">
        <v>3554</v>
      </c>
    </row>
    <row r="680" spans="1:5" ht="39.950000000000003" customHeight="1">
      <c r="A680" s="34" t="s">
        <v>3570</v>
      </c>
      <c r="B680" s="429">
        <v>46177</v>
      </c>
      <c r="C680" s="34" t="s">
        <v>3571</v>
      </c>
      <c r="D680" s="42">
        <v>36</v>
      </c>
      <c r="E680" s="34" t="s">
        <v>3554</v>
      </c>
    </row>
    <row r="681" spans="1:5" ht="83.65" customHeight="1">
      <c r="A681" s="34" t="s">
        <v>3572</v>
      </c>
      <c r="B681" s="429">
        <v>46173</v>
      </c>
      <c r="C681" s="34" t="s">
        <v>3573</v>
      </c>
      <c r="D681" s="42">
        <v>62</v>
      </c>
      <c r="E681" s="34" t="s">
        <v>3554</v>
      </c>
    </row>
    <row r="682" spans="1:5" ht="102.6" customHeight="1">
      <c r="A682" s="34" t="s">
        <v>3574</v>
      </c>
      <c r="B682" s="429">
        <v>46173</v>
      </c>
      <c r="C682" s="34" t="s">
        <v>3575</v>
      </c>
      <c r="D682" s="42">
        <v>62</v>
      </c>
      <c r="E682" s="34" t="s">
        <v>3554</v>
      </c>
    </row>
    <row r="683" spans="1:5" ht="89.65" customHeight="1">
      <c r="A683" s="34" t="s">
        <v>3576</v>
      </c>
      <c r="B683" s="429">
        <v>46172</v>
      </c>
      <c r="C683" s="34" t="s">
        <v>3577</v>
      </c>
      <c r="D683" s="42">
        <v>45</v>
      </c>
      <c r="E683" s="34" t="s">
        <v>3554</v>
      </c>
    </row>
    <row r="684" spans="1:5" ht="90.75" customHeight="1">
      <c r="A684" s="34" t="s">
        <v>3578</v>
      </c>
      <c r="B684" s="429">
        <v>46166</v>
      </c>
      <c r="C684" s="34" t="s">
        <v>3565</v>
      </c>
      <c r="D684" s="42">
        <v>65</v>
      </c>
      <c r="E684" s="34" t="s">
        <v>3554</v>
      </c>
    </row>
    <row r="685" spans="1:5" ht="36.950000000000003" customHeight="1">
      <c r="A685" s="34" t="s">
        <v>3579</v>
      </c>
      <c r="B685" s="429">
        <v>46162</v>
      </c>
      <c r="C685" s="34" t="s">
        <v>3580</v>
      </c>
      <c r="D685" s="42">
        <v>50</v>
      </c>
      <c r="E685" s="34" t="s">
        <v>3554</v>
      </c>
    </row>
    <row r="686" spans="1:5" ht="33.4" customHeight="1">
      <c r="A686" s="34" t="s">
        <v>3581</v>
      </c>
      <c r="B686" s="429">
        <v>46159</v>
      </c>
      <c r="C686" s="34" t="s">
        <v>3581</v>
      </c>
      <c r="D686" s="42">
        <v>60</v>
      </c>
      <c r="E686" s="34" t="s">
        <v>3554</v>
      </c>
    </row>
    <row r="687" spans="1:5" ht="85.35" customHeight="1">
      <c r="A687" s="34" t="s">
        <v>3582</v>
      </c>
      <c r="B687" s="429" t="s">
        <v>3583</v>
      </c>
      <c r="C687" s="34" t="s">
        <v>3584</v>
      </c>
      <c r="D687" s="42">
        <v>61</v>
      </c>
      <c r="E687" s="34" t="s">
        <v>3554</v>
      </c>
    </row>
    <row r="688" spans="1:5" ht="54.2" customHeight="1">
      <c r="A688" s="34" t="s">
        <v>3585</v>
      </c>
      <c r="B688" s="429">
        <v>46151</v>
      </c>
      <c r="C688" s="34" t="s">
        <v>3585</v>
      </c>
      <c r="D688" s="42">
        <v>35</v>
      </c>
      <c r="E688" s="34" t="s">
        <v>3554</v>
      </c>
    </row>
    <row r="689" spans="1:5" ht="90.2" customHeight="1">
      <c r="A689" s="34" t="s">
        <v>3586</v>
      </c>
      <c r="B689" s="429">
        <v>46145</v>
      </c>
      <c r="C689" s="34" t="s">
        <v>3587</v>
      </c>
      <c r="D689" s="42">
        <v>64</v>
      </c>
      <c r="E689" s="34" t="s">
        <v>3554</v>
      </c>
    </row>
    <row r="690" spans="1:5" ht="30.95" customHeight="1">
      <c r="A690" s="34" t="s">
        <v>3588</v>
      </c>
      <c r="B690" s="429">
        <v>46138</v>
      </c>
      <c r="C690" s="34" t="s">
        <v>3588</v>
      </c>
      <c r="D690" s="42">
        <v>84</v>
      </c>
      <c r="E690" s="34" t="s">
        <v>3554</v>
      </c>
    </row>
    <row r="691" spans="1:5" ht="78.75" customHeight="1">
      <c r="A691" s="34" t="s">
        <v>3589</v>
      </c>
      <c r="B691" s="429">
        <v>46131</v>
      </c>
      <c r="C691" s="34" t="s">
        <v>3590</v>
      </c>
      <c r="D691" s="42">
        <v>74</v>
      </c>
      <c r="E691" s="34" t="s">
        <v>3554</v>
      </c>
    </row>
    <row r="692" spans="1:5" ht="109.35" customHeight="1">
      <c r="A692" s="34" t="s">
        <v>3591</v>
      </c>
      <c r="B692" s="429">
        <v>46130</v>
      </c>
      <c r="C692" s="34" t="s">
        <v>3592</v>
      </c>
      <c r="D692" s="42">
        <v>74</v>
      </c>
      <c r="E692" s="34" t="s">
        <v>3554</v>
      </c>
    </row>
    <row r="693" spans="1:5" ht="52.7" customHeight="1">
      <c r="A693" s="34" t="s">
        <v>3593</v>
      </c>
      <c r="B693" s="429">
        <v>46129</v>
      </c>
      <c r="C693" s="34" t="s">
        <v>3594</v>
      </c>
      <c r="D693" s="42">
        <v>67</v>
      </c>
      <c r="E693" s="34" t="s">
        <v>3554</v>
      </c>
    </row>
    <row r="694" spans="1:5" ht="104.25" customHeight="1">
      <c r="A694" s="34" t="s">
        <v>3595</v>
      </c>
      <c r="B694" s="429">
        <v>46126</v>
      </c>
      <c r="C694" s="34" t="s">
        <v>3596</v>
      </c>
      <c r="D694" s="42">
        <v>106</v>
      </c>
      <c r="E694" s="34" t="s">
        <v>3554</v>
      </c>
    </row>
    <row r="695" spans="1:5" ht="82.35" customHeight="1">
      <c r="A695" s="34" t="s">
        <v>3597</v>
      </c>
      <c r="B695" s="429" t="s">
        <v>3598</v>
      </c>
      <c r="C695" s="34" t="s">
        <v>3599</v>
      </c>
      <c r="D695" s="42">
        <v>51</v>
      </c>
      <c r="E695" s="34" t="s">
        <v>3554</v>
      </c>
    </row>
    <row r="696" spans="1:5" ht="86.25" customHeight="1">
      <c r="A696" s="34" t="s">
        <v>3600</v>
      </c>
      <c r="B696" s="429">
        <v>46123</v>
      </c>
      <c r="C696" s="34" t="s">
        <v>3601</v>
      </c>
      <c r="D696" s="42">
        <v>76</v>
      </c>
      <c r="E696" s="34" t="s">
        <v>3554</v>
      </c>
    </row>
    <row r="697" spans="1:5" ht="54.95" customHeight="1">
      <c r="A697" s="34" t="s">
        <v>3602</v>
      </c>
      <c r="B697" s="429">
        <v>46122</v>
      </c>
      <c r="C697" s="34" t="s">
        <v>3602</v>
      </c>
      <c r="D697" s="42">
        <v>51</v>
      </c>
      <c r="E697" s="34" t="s">
        <v>3554</v>
      </c>
    </row>
    <row r="698" spans="1:5" ht="112.5" customHeight="1">
      <c r="A698" s="34" t="s">
        <v>3603</v>
      </c>
      <c r="B698" s="429">
        <v>46121</v>
      </c>
      <c r="C698" s="34" t="s">
        <v>3604</v>
      </c>
      <c r="D698" s="42">
        <v>49</v>
      </c>
      <c r="E698" s="34" t="s">
        <v>3554</v>
      </c>
    </row>
    <row r="699" spans="1:5" ht="69.75" customHeight="1">
      <c r="A699" s="34" t="s">
        <v>3605</v>
      </c>
      <c r="B699" s="429">
        <v>46119</v>
      </c>
      <c r="C699" s="34" t="s">
        <v>3606</v>
      </c>
      <c r="D699" s="42">
        <v>38</v>
      </c>
      <c r="E699" s="34" t="s">
        <v>3554</v>
      </c>
    </row>
    <row r="700" spans="1:5" ht="46.15" customHeight="1">
      <c r="A700" s="34" t="s">
        <v>3607</v>
      </c>
      <c r="B700" s="429">
        <v>46117</v>
      </c>
      <c r="C700" s="34" t="s">
        <v>3565</v>
      </c>
      <c r="D700" s="42">
        <v>64</v>
      </c>
      <c r="E700" s="34" t="s">
        <v>3554</v>
      </c>
    </row>
    <row r="701" spans="1:5" ht="32.85" customHeight="1">
      <c r="A701" s="34" t="s">
        <v>3608</v>
      </c>
      <c r="B701" s="429">
        <v>46116</v>
      </c>
      <c r="C701" s="34" t="s">
        <v>3609</v>
      </c>
      <c r="D701" s="42">
        <v>64</v>
      </c>
      <c r="E701" s="34" t="s">
        <v>3554</v>
      </c>
    </row>
    <row r="702" spans="1:5" ht="53.45" customHeight="1">
      <c r="A702" s="34" t="s">
        <v>3610</v>
      </c>
      <c r="B702" s="429" t="s">
        <v>1552</v>
      </c>
      <c r="C702" s="34" t="s">
        <v>3611</v>
      </c>
      <c r="D702" s="42">
        <v>140</v>
      </c>
      <c r="E702" s="34" t="s">
        <v>2632</v>
      </c>
    </row>
    <row r="703" spans="1:5" ht="28.5" customHeight="1">
      <c r="A703" s="34" t="s">
        <v>3612</v>
      </c>
      <c r="B703" s="429" t="s">
        <v>3063</v>
      </c>
      <c r="C703" s="34" t="s">
        <v>3613</v>
      </c>
      <c r="D703" s="42">
        <v>35</v>
      </c>
      <c r="E703" s="34" t="s">
        <v>3614</v>
      </c>
    </row>
    <row r="704" spans="1:5" ht="28.5" customHeight="1">
      <c r="A704" s="34" t="s">
        <v>3615</v>
      </c>
      <c r="B704" s="429">
        <v>46130</v>
      </c>
      <c r="C704" s="34" t="s">
        <v>3616</v>
      </c>
      <c r="D704" s="42">
        <v>140</v>
      </c>
      <c r="E704" s="34" t="s">
        <v>3617</v>
      </c>
    </row>
    <row r="705" spans="1:6" ht="61.5" customHeight="1">
      <c r="A705" s="431" t="s">
        <v>3618</v>
      </c>
      <c r="B705" s="432">
        <v>46115</v>
      </c>
      <c r="C705" s="433" t="s">
        <v>3619</v>
      </c>
      <c r="D705" s="406">
        <v>20</v>
      </c>
      <c r="E705" s="431" t="s">
        <v>3620</v>
      </c>
    </row>
    <row r="706" spans="1:6" ht="12.75" customHeight="1">
      <c r="A706" s="434"/>
      <c r="B706" s="435"/>
      <c r="C706" s="436"/>
      <c r="D706" s="437"/>
      <c r="E706" s="437"/>
    </row>
    <row r="707" spans="1:6" ht="45.6" customHeight="1">
      <c r="A707" s="1254" t="s">
        <v>744</v>
      </c>
      <c r="B707" s="1254"/>
      <c r="C707" s="1254"/>
      <c r="D707" s="31"/>
      <c r="E707" s="31"/>
    </row>
    <row r="708" spans="1:6" ht="66.400000000000006" customHeight="1">
      <c r="A708" s="155" t="s">
        <v>745</v>
      </c>
      <c r="B708" s="155" t="s">
        <v>746</v>
      </c>
      <c r="C708" s="155" t="s">
        <v>747</v>
      </c>
      <c r="D708" s="31"/>
      <c r="E708" s="31"/>
    </row>
    <row r="709" spans="1:6" ht="27.6" customHeight="1">
      <c r="A709" s="34" t="s">
        <v>3621</v>
      </c>
      <c r="B709" s="34" t="s">
        <v>3622</v>
      </c>
      <c r="C709" s="34">
        <v>82</v>
      </c>
      <c r="D709" s="31"/>
      <c r="E709" s="31"/>
    </row>
    <row r="710" spans="1:6" ht="27.6" customHeight="1">
      <c r="A710" s="34" t="s">
        <v>3623</v>
      </c>
      <c r="B710" s="34" t="s">
        <v>3622</v>
      </c>
      <c r="C710" s="34">
        <v>90</v>
      </c>
      <c r="D710" s="31"/>
      <c r="E710" s="31"/>
    </row>
    <row r="711" spans="1:6" ht="27.6" customHeight="1">
      <c r="A711" s="34" t="s">
        <v>3624</v>
      </c>
      <c r="B711" s="34" t="s">
        <v>2471</v>
      </c>
      <c r="C711" s="34">
        <v>60</v>
      </c>
      <c r="D711" s="31"/>
      <c r="E711" s="31"/>
    </row>
    <row r="712" spans="1:6" ht="27.6" customHeight="1">
      <c r="A712" s="34" t="s">
        <v>3625</v>
      </c>
      <c r="B712" s="34" t="s">
        <v>3626</v>
      </c>
      <c r="C712" s="34">
        <v>87</v>
      </c>
      <c r="D712" s="31"/>
      <c r="E712" s="31"/>
    </row>
    <row r="713" spans="1:6" ht="21.95" customHeight="1">
      <c r="A713" s="34" t="s">
        <v>3627</v>
      </c>
      <c r="B713" s="34" t="s">
        <v>749</v>
      </c>
      <c r="C713" s="34">
        <v>4</v>
      </c>
      <c r="D713" s="31"/>
      <c r="E713" s="31"/>
    </row>
    <row r="714" spans="1:6" ht="17.45" customHeight="1">
      <c r="A714" s="438"/>
      <c r="B714" s="438"/>
      <c r="C714" s="438"/>
      <c r="D714" s="31"/>
      <c r="E714" s="31"/>
    </row>
    <row r="715" spans="1:6" ht="61.9" customHeight="1">
      <c r="A715" s="1254" t="s">
        <v>754</v>
      </c>
      <c r="B715" s="1254"/>
      <c r="C715" s="1254"/>
      <c r="D715" s="1242" t="s">
        <v>108</v>
      </c>
      <c r="E715" s="1242"/>
      <c r="F715" s="1242"/>
    </row>
    <row r="716" spans="1:6" ht="12.75" customHeight="1">
      <c r="A716" s="2" t="s">
        <v>27</v>
      </c>
      <c r="B716" s="2"/>
      <c r="C716" s="2"/>
      <c r="D716" s="31"/>
      <c r="E716" s="31"/>
    </row>
    <row r="717" spans="1:6" ht="45.6" customHeight="1">
      <c r="A717" s="155" t="s">
        <v>755</v>
      </c>
      <c r="B717" s="155" t="s">
        <v>86</v>
      </c>
      <c r="C717" s="155" t="s">
        <v>756</v>
      </c>
      <c r="D717" s="31"/>
      <c r="E717" s="31"/>
    </row>
    <row r="718" spans="1:6" ht="104.1" customHeight="1">
      <c r="A718" s="439" t="s">
        <v>3628</v>
      </c>
      <c r="B718" s="439" t="s">
        <v>3629</v>
      </c>
      <c r="C718" s="439" t="s">
        <v>3630</v>
      </c>
      <c r="D718" s="31"/>
      <c r="E718" s="31"/>
    </row>
    <row r="719" spans="1:6" ht="12.75" customHeight="1">
      <c r="A719" s="31"/>
      <c r="B719" s="31"/>
      <c r="C719" s="31"/>
      <c r="D719" s="31"/>
      <c r="E719" s="31"/>
    </row>
    <row r="720" spans="1:6" ht="51.4" customHeight="1">
      <c r="A720" s="1254" t="s">
        <v>757</v>
      </c>
      <c r="B720" s="1254"/>
      <c r="C720" s="1254"/>
      <c r="D720" s="1242" t="s">
        <v>26</v>
      </c>
      <c r="E720" s="1242"/>
      <c r="F720" s="1242"/>
    </row>
    <row r="721" spans="1:6" ht="12.75" customHeight="1">
      <c r="A721" s="2" t="s">
        <v>27</v>
      </c>
      <c r="B721" s="2"/>
      <c r="C721" s="2"/>
      <c r="D721" s="31"/>
      <c r="E721" s="31"/>
    </row>
    <row r="722" spans="1:6" ht="42.6" customHeight="1">
      <c r="A722" s="155" t="s">
        <v>755</v>
      </c>
      <c r="B722" s="155" t="s">
        <v>86</v>
      </c>
      <c r="C722" s="155" t="s">
        <v>756</v>
      </c>
      <c r="D722" s="31"/>
      <c r="E722" s="31"/>
    </row>
    <row r="723" spans="1:6" ht="12.75" customHeight="1">
      <c r="A723" s="165"/>
      <c r="B723" s="165"/>
      <c r="C723" s="165"/>
      <c r="D723" s="31"/>
      <c r="E723" s="31"/>
    </row>
    <row r="724" spans="1:6" ht="12.75" customHeight="1">
      <c r="A724" s="31"/>
      <c r="B724" s="31"/>
      <c r="C724" s="31"/>
      <c r="D724" s="31"/>
      <c r="E724" s="31"/>
    </row>
    <row r="725" spans="1:6" ht="40.35" customHeight="1">
      <c r="A725" s="1254" t="s">
        <v>758</v>
      </c>
      <c r="B725" s="1254"/>
      <c r="C725" s="1254"/>
      <c r="D725" s="1242" t="s">
        <v>3631</v>
      </c>
      <c r="E725" s="1242"/>
      <c r="F725" s="1242"/>
    </row>
    <row r="726" spans="1:6" ht="12.75" customHeight="1">
      <c r="A726" s="2" t="s">
        <v>27</v>
      </c>
      <c r="B726" s="2"/>
      <c r="C726" s="2"/>
      <c r="D726" s="31"/>
      <c r="E726" s="31"/>
    </row>
    <row r="727" spans="1:6" ht="61.5" customHeight="1">
      <c r="A727" s="155" t="s">
        <v>755</v>
      </c>
      <c r="B727" s="155" t="s">
        <v>759</v>
      </c>
      <c r="C727" s="155" t="s">
        <v>760</v>
      </c>
      <c r="D727" s="31"/>
      <c r="E727" s="31"/>
    </row>
    <row r="728" spans="1:6" ht="12.75" customHeight="1">
      <c r="A728" s="165"/>
      <c r="B728" s="165"/>
      <c r="C728" s="165"/>
      <c r="D728" s="31"/>
      <c r="E728" s="31"/>
    </row>
    <row r="729" spans="1:6" ht="12.75" customHeight="1">
      <c r="A729" s="31"/>
      <c r="B729" s="31"/>
      <c r="C729" s="31"/>
      <c r="D729" s="31"/>
      <c r="E729" s="31"/>
    </row>
    <row r="730" spans="1:6" ht="58.9" customHeight="1">
      <c r="A730" s="1254" t="s">
        <v>761</v>
      </c>
      <c r="B730" s="1254"/>
      <c r="C730" s="1254"/>
      <c r="D730" s="1242" t="s">
        <v>26</v>
      </c>
      <c r="E730" s="1242"/>
      <c r="F730" s="1242"/>
    </row>
    <row r="731" spans="1:6" ht="12.75" customHeight="1">
      <c r="A731" s="2" t="s">
        <v>27</v>
      </c>
      <c r="B731" s="2"/>
      <c r="C731" s="2"/>
      <c r="D731" s="31"/>
      <c r="E731" s="31"/>
    </row>
    <row r="732" spans="1:6" ht="54" customHeight="1">
      <c r="A732" s="155" t="s">
        <v>755</v>
      </c>
      <c r="B732" s="155" t="s">
        <v>762</v>
      </c>
      <c r="C732" s="155" t="s">
        <v>763</v>
      </c>
      <c r="D732" s="31"/>
      <c r="E732" s="31"/>
    </row>
    <row r="733" spans="1:6" ht="12.75" customHeight="1">
      <c r="A733" s="165"/>
      <c r="B733" s="165"/>
      <c r="C733" s="165"/>
      <c r="D733" s="31"/>
      <c r="E733" s="31"/>
    </row>
    <row r="734" spans="1:6" ht="12.75" customHeight="1">
      <c r="A734" s="31"/>
      <c r="B734" s="31"/>
      <c r="C734" s="31"/>
      <c r="D734" s="31"/>
      <c r="E734" s="31"/>
    </row>
    <row r="735" spans="1:6" ht="51.4" customHeight="1">
      <c r="A735" s="1255" t="s">
        <v>764</v>
      </c>
      <c r="B735" s="1255"/>
      <c r="C735" s="1255"/>
      <c r="D735" s="1255"/>
      <c r="E735" s="1255"/>
    </row>
    <row r="736" spans="1:6" ht="46.7" customHeight="1">
      <c r="A736" s="166" t="s">
        <v>765</v>
      </c>
      <c r="B736" s="166" t="s">
        <v>766</v>
      </c>
      <c r="C736" s="166" t="s">
        <v>767</v>
      </c>
      <c r="D736" s="166" t="s">
        <v>768</v>
      </c>
      <c r="E736" s="166" t="s">
        <v>769</v>
      </c>
    </row>
    <row r="737" spans="1:7" ht="58.7" customHeight="1">
      <c r="A737" s="439" t="s">
        <v>3632</v>
      </c>
      <c r="B737" s="439" t="s">
        <v>2536</v>
      </c>
      <c r="C737" s="439" t="s">
        <v>3633</v>
      </c>
      <c r="D737" s="439" t="s">
        <v>3634</v>
      </c>
      <c r="E737" s="439" t="s">
        <v>3635</v>
      </c>
    </row>
    <row r="738" spans="1:7" ht="58.7" customHeight="1">
      <c r="A738" s="439" t="s">
        <v>3636</v>
      </c>
      <c r="B738" s="439" t="s">
        <v>3637</v>
      </c>
      <c r="C738" s="439" t="s">
        <v>3638</v>
      </c>
      <c r="D738" s="439" t="s">
        <v>3639</v>
      </c>
      <c r="E738" s="439" t="s">
        <v>3640</v>
      </c>
    </row>
    <row r="739" spans="1:7" ht="58.7" customHeight="1">
      <c r="A739" s="439" t="s">
        <v>3641</v>
      </c>
      <c r="B739" s="439" t="s">
        <v>3642</v>
      </c>
      <c r="C739" s="439" t="s">
        <v>3643</v>
      </c>
      <c r="D739" s="439" t="s">
        <v>3644</v>
      </c>
      <c r="E739" s="439" t="s">
        <v>3645</v>
      </c>
    </row>
    <row r="740" spans="1:7" ht="58.7" customHeight="1">
      <c r="A740" s="439" t="s">
        <v>3646</v>
      </c>
      <c r="B740" s="439" t="s">
        <v>2527</v>
      </c>
      <c r="C740" s="439" t="s">
        <v>3647</v>
      </c>
      <c r="D740" s="439" t="s">
        <v>2485</v>
      </c>
      <c r="E740" s="439" t="s">
        <v>3640</v>
      </c>
    </row>
    <row r="741" spans="1:7" ht="58.7" customHeight="1">
      <c r="A741" s="439" t="s">
        <v>3648</v>
      </c>
      <c r="B741" s="439" t="s">
        <v>2520</v>
      </c>
      <c r="C741" s="439" t="s">
        <v>3649</v>
      </c>
      <c r="D741" s="439" t="s">
        <v>2485</v>
      </c>
      <c r="E741" s="439" t="s">
        <v>3640</v>
      </c>
    </row>
    <row r="742" spans="1:7" ht="58.7" customHeight="1">
      <c r="A742" s="439" t="s">
        <v>3650</v>
      </c>
      <c r="B742" s="439" t="s">
        <v>2581</v>
      </c>
      <c r="C742" s="439" t="s">
        <v>3651</v>
      </c>
      <c r="D742" s="439" t="s">
        <v>3652</v>
      </c>
      <c r="E742" s="439" t="s">
        <v>3640</v>
      </c>
    </row>
    <row r="743" spans="1:7" ht="58.7" customHeight="1">
      <c r="A743" s="439" t="s">
        <v>3653</v>
      </c>
      <c r="B743" s="439" t="s">
        <v>2584</v>
      </c>
      <c r="C743" s="439" t="s">
        <v>2585</v>
      </c>
      <c r="D743" s="439" t="s">
        <v>3652</v>
      </c>
      <c r="E743" s="439" t="s">
        <v>3640</v>
      </c>
    </row>
    <row r="744" spans="1:7" ht="58.7" customHeight="1">
      <c r="A744" s="439" t="s">
        <v>3654</v>
      </c>
      <c r="B744" s="109" t="s">
        <v>2531</v>
      </c>
      <c r="C744" s="109" t="s">
        <v>2532</v>
      </c>
      <c r="D744" s="439" t="s">
        <v>2485</v>
      </c>
      <c r="E744" s="439" t="s">
        <v>3640</v>
      </c>
    </row>
    <row r="745" spans="1:7" ht="58.7" customHeight="1">
      <c r="A745" s="439" t="s">
        <v>3655</v>
      </c>
      <c r="B745" s="439" t="s">
        <v>3656</v>
      </c>
      <c r="C745" s="439" t="s">
        <v>3657</v>
      </c>
      <c r="D745" s="439" t="s">
        <v>3658</v>
      </c>
      <c r="E745" s="439" t="s">
        <v>3659</v>
      </c>
    </row>
    <row r="746" spans="1:7" ht="12.75" customHeight="1">
      <c r="A746" s="165"/>
      <c r="B746" s="165"/>
      <c r="C746" s="165"/>
      <c r="D746" s="165"/>
      <c r="E746" s="165"/>
    </row>
    <row r="747" spans="1:7" ht="12.75" customHeight="1">
      <c r="A747" s="154"/>
      <c r="B747" s="154"/>
      <c r="C747" s="154"/>
      <c r="D747" s="154"/>
      <c r="E747" s="31"/>
    </row>
    <row r="748" spans="1:7" ht="35.450000000000003" customHeight="1">
      <c r="A748" s="1255" t="s">
        <v>775</v>
      </c>
      <c r="B748" s="1255"/>
      <c r="C748" s="1255"/>
      <c r="D748" s="1255"/>
      <c r="E748" s="1242" t="s">
        <v>108</v>
      </c>
      <c r="F748" s="1242"/>
      <c r="G748" s="1242"/>
    </row>
    <row r="749" spans="1:7" ht="36.6" customHeight="1">
      <c r="A749" s="2" t="s">
        <v>27</v>
      </c>
      <c r="B749" s="2"/>
      <c r="C749" s="2"/>
      <c r="D749" s="2"/>
      <c r="E749" s="31"/>
    </row>
    <row r="750" spans="1:7" ht="74.45" customHeight="1">
      <c r="A750" s="166" t="s">
        <v>776</v>
      </c>
      <c r="B750" s="166" t="s">
        <v>777</v>
      </c>
      <c r="C750" s="166" t="s">
        <v>778</v>
      </c>
      <c r="D750" s="166" t="s">
        <v>779</v>
      </c>
      <c r="E750" s="31"/>
    </row>
    <row r="751" spans="1:7" ht="71.25" customHeight="1">
      <c r="A751" s="439" t="s">
        <v>3660</v>
      </c>
      <c r="B751" s="439" t="s">
        <v>3661</v>
      </c>
      <c r="C751" s="439" t="s">
        <v>3662</v>
      </c>
      <c r="D751" s="439" t="s">
        <v>3663</v>
      </c>
      <c r="E751" s="31"/>
    </row>
    <row r="752" spans="1:7" ht="79.150000000000006" customHeight="1">
      <c r="A752" s="439" t="s">
        <v>3664</v>
      </c>
      <c r="B752" s="439" t="s">
        <v>3665</v>
      </c>
      <c r="C752" s="439" t="s">
        <v>3666</v>
      </c>
      <c r="D752" s="439" t="s">
        <v>3663</v>
      </c>
      <c r="E752" s="31"/>
    </row>
    <row r="753" spans="1:6" ht="12.75" customHeight="1">
      <c r="A753" s="31"/>
      <c r="B753" s="31"/>
      <c r="C753" s="31"/>
      <c r="D753" s="31"/>
      <c r="E753" s="31"/>
    </row>
    <row r="754" spans="1:6" ht="30.6" customHeight="1">
      <c r="A754" s="1255" t="s">
        <v>780</v>
      </c>
      <c r="B754" s="1255"/>
      <c r="C754" s="1255"/>
      <c r="D754" s="1242" t="s">
        <v>108</v>
      </c>
      <c r="E754" s="1242"/>
      <c r="F754" s="1242"/>
    </row>
    <row r="755" spans="1:6" ht="26.1" customHeight="1">
      <c r="A755" s="2" t="s">
        <v>27</v>
      </c>
      <c r="B755" s="2"/>
      <c r="C755" s="2"/>
      <c r="E755" s="31"/>
    </row>
    <row r="756" spans="1:6" ht="54.2" customHeight="1">
      <c r="A756" s="166" t="s">
        <v>781</v>
      </c>
      <c r="B756" s="166" t="s">
        <v>782</v>
      </c>
      <c r="C756" s="166" t="s">
        <v>783</v>
      </c>
      <c r="D756" s="31"/>
      <c r="E756" s="31"/>
    </row>
    <row r="757" spans="1:6" ht="133.9" customHeight="1">
      <c r="A757" s="440" t="s">
        <v>2494</v>
      </c>
      <c r="B757" s="439" t="s">
        <v>3667</v>
      </c>
      <c r="C757" s="439" t="s">
        <v>3668</v>
      </c>
      <c r="D757" s="31"/>
      <c r="E757" s="31"/>
    </row>
    <row r="758" spans="1:6" ht="12.75" customHeight="1">
      <c r="A758" s="165"/>
      <c r="B758" s="165"/>
      <c r="C758" s="165"/>
      <c r="D758" s="31"/>
      <c r="E758" s="31"/>
    </row>
    <row r="759" spans="1:6" ht="12.75" customHeight="1">
      <c r="A759" s="154"/>
      <c r="B759" s="154"/>
      <c r="C759" s="154"/>
      <c r="D759" s="154"/>
      <c r="E759" s="154"/>
    </row>
    <row r="760" spans="1:6" ht="31.35" customHeight="1">
      <c r="A760" s="1255" t="s">
        <v>784</v>
      </c>
      <c r="B760" s="1255"/>
      <c r="C760" s="1255"/>
      <c r="D760" s="1255"/>
      <c r="E760" s="1255"/>
    </row>
    <row r="761" spans="1:6" ht="99.75" customHeight="1">
      <c r="A761" s="166" t="s">
        <v>785</v>
      </c>
      <c r="B761" s="166" t="s">
        <v>786</v>
      </c>
      <c r="C761" s="166" t="s">
        <v>787</v>
      </c>
      <c r="D761" s="166" t="s">
        <v>788</v>
      </c>
      <c r="E761" s="166" t="s">
        <v>789</v>
      </c>
    </row>
    <row r="762" spans="1:6" ht="137.44999999999999" customHeight="1">
      <c r="A762" s="439" t="s">
        <v>3669</v>
      </c>
      <c r="B762" s="439" t="s">
        <v>3670</v>
      </c>
      <c r="C762" s="439" t="s">
        <v>3671</v>
      </c>
      <c r="D762" s="439" t="s">
        <v>665</v>
      </c>
      <c r="E762" s="439" t="s">
        <v>665</v>
      </c>
    </row>
    <row r="763" spans="1:6" ht="137.44999999999999" customHeight="1">
      <c r="A763" s="439" t="s">
        <v>3672</v>
      </c>
      <c r="B763" s="439" t="s">
        <v>3673</v>
      </c>
      <c r="C763" s="439" t="s">
        <v>3674</v>
      </c>
      <c r="D763" s="439" t="s">
        <v>665</v>
      </c>
      <c r="E763" s="439" t="s">
        <v>3675</v>
      </c>
    </row>
    <row r="764" spans="1:6" ht="156.4" customHeight="1">
      <c r="A764" s="439" t="s">
        <v>3676</v>
      </c>
      <c r="B764" s="439" t="s">
        <v>3677</v>
      </c>
      <c r="C764" s="439" t="s">
        <v>3678</v>
      </c>
      <c r="D764" s="439" t="s">
        <v>2552</v>
      </c>
      <c r="E764" s="439" t="s">
        <v>2552</v>
      </c>
    </row>
    <row r="765" spans="1:6" ht="143.85" customHeight="1">
      <c r="A765" s="439" t="s">
        <v>3679</v>
      </c>
      <c r="B765" s="439" t="s">
        <v>3680</v>
      </c>
      <c r="C765" s="439" t="s">
        <v>3681</v>
      </c>
      <c r="D765" s="439" t="s">
        <v>3682</v>
      </c>
      <c r="E765" s="439" t="s">
        <v>3683</v>
      </c>
    </row>
    <row r="766" spans="1:6" ht="291.95" customHeight="1">
      <c r="A766" s="439" t="s">
        <v>3684</v>
      </c>
      <c r="B766" s="439" t="s">
        <v>3685</v>
      </c>
      <c r="C766" s="439" t="s">
        <v>3686</v>
      </c>
      <c r="D766" s="439" t="s">
        <v>3687</v>
      </c>
      <c r="E766" s="439" t="s">
        <v>3688</v>
      </c>
    </row>
    <row r="767" spans="1:6" ht="12.75" customHeight="1">
      <c r="A767" s="171"/>
      <c r="B767" s="171"/>
      <c r="C767" s="171"/>
      <c r="D767" s="172"/>
      <c r="E767" s="173"/>
    </row>
    <row r="768" spans="1:6" ht="12.75" customHeight="1">
      <c r="A768" s="174"/>
      <c r="B768" s="174"/>
      <c r="C768" s="174"/>
      <c r="D768" s="175"/>
      <c r="E768" s="176"/>
    </row>
    <row r="769" spans="1:7" ht="12.75" customHeight="1">
      <c r="A769" s="1255" t="s">
        <v>795</v>
      </c>
      <c r="B769" s="1255"/>
      <c r="C769" s="1255"/>
      <c r="D769" s="1255"/>
      <c r="E769" s="1255"/>
    </row>
    <row r="770" spans="1:7" ht="64.150000000000006" customHeight="1">
      <c r="A770" s="166" t="s">
        <v>133</v>
      </c>
      <c r="B770" s="166" t="s">
        <v>134</v>
      </c>
      <c r="C770" s="166" t="s">
        <v>135</v>
      </c>
      <c r="D770" s="166" t="s">
        <v>136</v>
      </c>
      <c r="E770" s="166" t="s">
        <v>137</v>
      </c>
    </row>
    <row r="771" spans="1:7" ht="41.65" customHeight="1">
      <c r="A771" s="47" t="s">
        <v>3544</v>
      </c>
      <c r="B771" s="50">
        <v>45913</v>
      </c>
      <c r="C771" s="48" t="s">
        <v>3689</v>
      </c>
      <c r="D771" s="48">
        <v>250</v>
      </c>
      <c r="E771" s="48" t="s">
        <v>3690</v>
      </c>
    </row>
    <row r="772" spans="1:7" ht="47.45" customHeight="1">
      <c r="A772" s="47" t="s">
        <v>3071</v>
      </c>
      <c r="B772" s="50">
        <v>46146</v>
      </c>
      <c r="C772" s="48" t="s">
        <v>3072</v>
      </c>
      <c r="D772" s="48">
        <v>8</v>
      </c>
      <c r="E772" s="48" t="s">
        <v>3073</v>
      </c>
    </row>
    <row r="773" spans="1:7" ht="48.4" customHeight="1">
      <c r="A773" s="47" t="s">
        <v>3071</v>
      </c>
      <c r="B773" s="50">
        <v>46146</v>
      </c>
      <c r="C773" s="48" t="s">
        <v>3072</v>
      </c>
      <c r="D773" s="48">
        <v>8</v>
      </c>
      <c r="E773" s="48" t="s">
        <v>3073</v>
      </c>
    </row>
    <row r="774" spans="1:7" ht="42.6" customHeight="1">
      <c r="A774" s="47" t="s">
        <v>3071</v>
      </c>
      <c r="B774" s="50">
        <v>46146</v>
      </c>
      <c r="C774" s="48" t="s">
        <v>3072</v>
      </c>
      <c r="D774" s="48">
        <v>8</v>
      </c>
      <c r="E774" s="48" t="s">
        <v>3073</v>
      </c>
    </row>
    <row r="775" spans="1:7" ht="45" customHeight="1">
      <c r="A775" s="47" t="s">
        <v>3071</v>
      </c>
      <c r="B775" s="50">
        <v>46160</v>
      </c>
      <c r="C775" s="48" t="s">
        <v>3072</v>
      </c>
      <c r="D775" s="48">
        <v>8</v>
      </c>
      <c r="E775" s="48" t="s">
        <v>3073</v>
      </c>
    </row>
    <row r="776" spans="1:7" ht="49.15" customHeight="1">
      <c r="A776" s="47" t="s">
        <v>3071</v>
      </c>
      <c r="B776" s="50">
        <v>46167</v>
      </c>
      <c r="C776" s="48" t="s">
        <v>3074</v>
      </c>
      <c r="D776" s="48">
        <v>8</v>
      </c>
      <c r="E776" s="48" t="s">
        <v>3073</v>
      </c>
    </row>
    <row r="777" spans="1:7" ht="47.45" customHeight="1">
      <c r="A777" s="47" t="s">
        <v>3071</v>
      </c>
      <c r="B777" s="50">
        <v>46197</v>
      </c>
      <c r="C777" s="48" t="s">
        <v>3072</v>
      </c>
      <c r="D777" s="48">
        <v>8</v>
      </c>
      <c r="E777" s="48" t="s">
        <v>3073</v>
      </c>
    </row>
    <row r="778" spans="1:7" ht="12.75" customHeight="1">
      <c r="A778" s="177"/>
      <c r="B778" s="178"/>
      <c r="C778" s="178"/>
      <c r="D778" s="178"/>
      <c r="E778" s="178"/>
    </row>
    <row r="779" spans="1:7" ht="12.75" customHeight="1">
      <c r="A779" s="179"/>
      <c r="B779" s="180"/>
      <c r="C779" s="180"/>
      <c r="D779" s="180"/>
      <c r="E779" s="181"/>
    </row>
    <row r="780" spans="1:7" ht="50.1" customHeight="1">
      <c r="A780" s="1255" t="s">
        <v>796</v>
      </c>
      <c r="B780" s="1255"/>
      <c r="C780" s="1255"/>
      <c r="D780" s="1255"/>
      <c r="E780" s="1242"/>
      <c r="F780" s="1242"/>
      <c r="G780" s="1242"/>
    </row>
    <row r="781" spans="1:7" ht="12.75" customHeight="1">
      <c r="A781" s="2" t="s">
        <v>27</v>
      </c>
      <c r="B781" s="2"/>
      <c r="C781" s="2"/>
      <c r="D781" s="2"/>
      <c r="E781" s="31"/>
    </row>
    <row r="782" spans="1:7" ht="81.95" customHeight="1">
      <c r="A782" s="166" t="s">
        <v>797</v>
      </c>
      <c r="B782" s="166" t="s">
        <v>798</v>
      </c>
      <c r="C782" s="166" t="s">
        <v>799</v>
      </c>
      <c r="D782" s="166" t="s">
        <v>800</v>
      </c>
      <c r="E782" s="31"/>
    </row>
    <row r="783" spans="1:7" ht="12.75" customHeight="1">
      <c r="A783" s="48"/>
      <c r="B783" s="48"/>
      <c r="C783" s="48"/>
      <c r="D783" s="48"/>
      <c r="E783" s="31"/>
    </row>
    <row r="784" spans="1:7" ht="12.75" customHeight="1">
      <c r="A784" s="31"/>
      <c r="B784" s="31"/>
      <c r="C784" s="31"/>
      <c r="D784" s="31"/>
      <c r="E784" s="31"/>
    </row>
    <row r="785" spans="1:7" ht="69.400000000000006" customHeight="1">
      <c r="A785" s="1255" t="s">
        <v>801</v>
      </c>
      <c r="B785" s="1255"/>
      <c r="C785" s="1255"/>
      <c r="D785" s="1255"/>
      <c r="E785" s="31"/>
    </row>
    <row r="786" spans="1:7" ht="70.150000000000006" customHeight="1">
      <c r="A786" s="1256" t="s">
        <v>802</v>
      </c>
      <c r="B786" s="1256"/>
      <c r="C786" s="1256"/>
      <c r="D786" s="1256"/>
      <c r="E786" s="31"/>
    </row>
    <row r="787" spans="1:7" ht="12.75" customHeight="1">
      <c r="A787" s="1257"/>
      <c r="B787" s="1257"/>
      <c r="C787" s="1257"/>
      <c r="D787" s="1257"/>
      <c r="E787" s="31"/>
    </row>
    <row r="788" spans="1:7" ht="12.75" customHeight="1">
      <c r="A788" s="31"/>
      <c r="B788" s="31"/>
      <c r="C788" s="31"/>
      <c r="D788" s="31"/>
      <c r="E788" s="31"/>
    </row>
    <row r="789" spans="1:7" ht="55.15" customHeight="1">
      <c r="A789" s="1255" t="s">
        <v>803</v>
      </c>
      <c r="B789" s="1255"/>
      <c r="C789" s="1255"/>
      <c r="D789" s="1255"/>
      <c r="E789" s="1242"/>
      <c r="F789" s="1242"/>
      <c r="G789" s="1242"/>
    </row>
    <row r="790" spans="1:7" ht="12.75" customHeight="1">
      <c r="A790" s="2" t="s">
        <v>27</v>
      </c>
      <c r="B790" s="2"/>
      <c r="C790" s="2"/>
      <c r="D790" s="2"/>
      <c r="E790" s="31"/>
    </row>
    <row r="791" spans="1:7" ht="58.7" customHeight="1">
      <c r="A791" s="166" t="s">
        <v>133</v>
      </c>
      <c r="B791" s="166" t="s">
        <v>804</v>
      </c>
      <c r="C791" s="166" t="s">
        <v>805</v>
      </c>
      <c r="D791" s="166" t="s">
        <v>806</v>
      </c>
      <c r="E791" s="31"/>
    </row>
    <row r="792" spans="1:7" ht="12.75" customHeight="1">
      <c r="A792" s="48"/>
      <c r="B792" s="48"/>
      <c r="C792" s="48"/>
      <c r="D792" s="48"/>
      <c r="E792" s="31"/>
    </row>
    <row r="793" spans="1:7" ht="12.75" customHeight="1">
      <c r="A793" s="31"/>
      <c r="B793" s="31"/>
      <c r="C793" s="31"/>
      <c r="D793" s="31"/>
      <c r="E793" s="31"/>
    </row>
    <row r="794" spans="1:7" ht="27.4" customHeight="1">
      <c r="A794" s="1255" t="s">
        <v>807</v>
      </c>
      <c r="B794" s="1255"/>
      <c r="C794" s="1255"/>
      <c r="D794" s="1255"/>
      <c r="E794" s="31"/>
    </row>
    <row r="795" spans="1:7" ht="12.75" customHeight="1">
      <c r="A795" s="1257"/>
      <c r="B795" s="1257"/>
      <c r="C795" s="1257"/>
      <c r="D795" s="1257"/>
      <c r="E795" s="31"/>
    </row>
    <row r="796" spans="1:7" ht="12.75" customHeight="1">
      <c r="A796" s="31"/>
      <c r="B796" s="31"/>
      <c r="C796" s="31"/>
      <c r="D796" s="31"/>
      <c r="E796" s="31"/>
    </row>
    <row r="797" spans="1:7" ht="49.15" customHeight="1">
      <c r="A797" s="1255" t="s">
        <v>808</v>
      </c>
      <c r="B797" s="1255"/>
      <c r="C797" s="1255"/>
      <c r="D797" s="1255"/>
      <c r="E797" s="31"/>
    </row>
    <row r="798" spans="1:7" ht="12.75" customHeight="1">
      <c r="A798" s="1257"/>
      <c r="B798" s="1257"/>
      <c r="C798" s="1257"/>
      <c r="D798" s="1257"/>
      <c r="E798" s="31"/>
    </row>
    <row r="799" spans="1:7" ht="12.75" customHeight="1">
      <c r="A799" s="31"/>
      <c r="B799" s="31"/>
      <c r="C799" s="31"/>
      <c r="D799" s="31"/>
      <c r="E799" s="31"/>
    </row>
    <row r="800" spans="1:7" ht="42.4" customHeight="1">
      <c r="A800" s="1255" t="s">
        <v>809</v>
      </c>
      <c r="B800" s="1255"/>
      <c r="C800" s="1255"/>
      <c r="D800" s="1255"/>
      <c r="E800" s="31"/>
    </row>
    <row r="801" spans="1:5" ht="12.75" customHeight="1">
      <c r="A801" s="1257"/>
      <c r="B801" s="1257"/>
      <c r="C801" s="1257"/>
      <c r="D801" s="1257"/>
      <c r="E801" s="31"/>
    </row>
    <row r="802" spans="1:5" ht="12.75" customHeight="1">
      <c r="A802" s="31"/>
      <c r="B802" s="31"/>
      <c r="C802" s="31"/>
      <c r="D802" s="31"/>
      <c r="E802" s="31"/>
    </row>
    <row r="803" spans="1:5" ht="12.75" customHeight="1">
      <c r="A803" s="31"/>
      <c r="B803" s="31"/>
      <c r="C803" s="31"/>
      <c r="D803" s="31"/>
      <c r="E803" s="31"/>
    </row>
    <row r="804" spans="1:5" ht="39" customHeight="1">
      <c r="A804" s="1258" t="s">
        <v>810</v>
      </c>
      <c r="B804" s="1258"/>
      <c r="C804" s="1258"/>
      <c r="D804" s="1258"/>
      <c r="E804" s="31"/>
    </row>
    <row r="805" spans="1:5" ht="50.85" customHeight="1">
      <c r="A805" s="184" t="s">
        <v>133</v>
      </c>
      <c r="B805" s="184" t="s">
        <v>502</v>
      </c>
      <c r="C805" s="184" t="s">
        <v>811</v>
      </c>
      <c r="D805" s="184" t="s">
        <v>812</v>
      </c>
      <c r="E805" s="31"/>
    </row>
    <row r="806" spans="1:5" ht="12.75" customHeight="1">
      <c r="A806" s="48"/>
      <c r="B806" s="48"/>
      <c r="C806" s="48"/>
      <c r="D806" s="48"/>
      <c r="E806" s="31"/>
    </row>
    <row r="807" spans="1:5" ht="12.75" customHeight="1">
      <c r="A807" s="31"/>
      <c r="B807" s="31"/>
      <c r="C807" s="31"/>
      <c r="D807" s="31"/>
      <c r="E807" s="31"/>
    </row>
    <row r="808" spans="1:5" ht="34.700000000000003" customHeight="1">
      <c r="A808" s="1258" t="s">
        <v>813</v>
      </c>
      <c r="B808" s="1258"/>
      <c r="C808" s="1258"/>
      <c r="D808" s="1258"/>
      <c r="E808" s="31"/>
    </row>
    <row r="809" spans="1:5" ht="39" customHeight="1">
      <c r="A809" s="184" t="s">
        <v>133</v>
      </c>
      <c r="B809" s="184" t="s">
        <v>502</v>
      </c>
      <c r="C809" s="184" t="s">
        <v>811</v>
      </c>
      <c r="D809" s="184" t="s">
        <v>812</v>
      </c>
      <c r="E809" s="31"/>
    </row>
    <row r="810" spans="1:5" ht="12.75" customHeight="1">
      <c r="A810" s="48"/>
      <c r="B810" s="48"/>
      <c r="C810" s="48"/>
      <c r="D810" s="48"/>
      <c r="E810" s="31"/>
    </row>
    <row r="811" spans="1:5" ht="12.75" customHeight="1">
      <c r="A811" s="31"/>
      <c r="B811" s="31"/>
      <c r="C811" s="31"/>
      <c r="D811" s="31"/>
      <c r="E811" s="31"/>
    </row>
    <row r="812" spans="1:5" ht="34.35" customHeight="1">
      <c r="A812" s="1258" t="s">
        <v>814</v>
      </c>
      <c r="B812" s="1258"/>
      <c r="C812" s="1258"/>
      <c r="D812" s="1258"/>
      <c r="E812" s="31"/>
    </row>
    <row r="813" spans="1:5" ht="52.7" customHeight="1">
      <c r="A813" s="184" t="s">
        <v>815</v>
      </c>
      <c r="B813" s="184" t="s">
        <v>816</v>
      </c>
      <c r="C813" s="184" t="s">
        <v>817</v>
      </c>
      <c r="D813" s="184" t="s">
        <v>818</v>
      </c>
      <c r="E813" s="31"/>
    </row>
    <row r="814" spans="1:5" ht="12.75" customHeight="1">
      <c r="A814" s="48"/>
      <c r="B814" s="48"/>
      <c r="C814" s="48"/>
      <c r="D814" s="48"/>
      <c r="E814" s="31"/>
    </row>
    <row r="815" spans="1:5" ht="12.75" customHeight="1">
      <c r="A815" s="31"/>
      <c r="B815" s="31"/>
      <c r="C815" s="31"/>
      <c r="D815" s="31"/>
      <c r="E815" s="31"/>
    </row>
    <row r="816" spans="1:5" ht="45.2" customHeight="1">
      <c r="A816" s="1258" t="s">
        <v>819</v>
      </c>
      <c r="B816" s="1258"/>
      <c r="C816" s="1258"/>
      <c r="D816" s="1258"/>
      <c r="E816" s="31"/>
    </row>
    <row r="817" spans="1:5" ht="12.75" customHeight="1">
      <c r="A817" s="1257"/>
      <c r="B817" s="1257"/>
      <c r="C817" s="1257"/>
      <c r="D817" s="1257"/>
      <c r="E817" s="31"/>
    </row>
  </sheetData>
  <sheetProtection algorithmName="SHA-512" hashValue="Y/QXj9exZ9Kq0md/RiP3hYrFdWeaGqNxEGKW7RhFyIU4fBHCt3g3U558nwnfwZXIpoNeogz6F+m7mGiflBxJ1g==" saltValue="+FShCC3HQYVu/c3tCENIoA==" spinCount="100000" sheet="1" objects="1" scenarios="1"/>
  <mergeCells count="118">
    <mergeCell ref="A798:D798"/>
    <mergeCell ref="A800:D800"/>
    <mergeCell ref="A801:D801"/>
    <mergeCell ref="A804:D804"/>
    <mergeCell ref="A808:D808"/>
    <mergeCell ref="A812:D812"/>
    <mergeCell ref="A816:D816"/>
    <mergeCell ref="A817:D817"/>
    <mergeCell ref="A785:D785"/>
    <mergeCell ref="A786:D786"/>
    <mergeCell ref="A787:D787"/>
    <mergeCell ref="A789:D789"/>
    <mergeCell ref="E789:G789"/>
    <mergeCell ref="A790:D790"/>
    <mergeCell ref="A794:D794"/>
    <mergeCell ref="A795:D795"/>
    <mergeCell ref="A797:D797"/>
    <mergeCell ref="A749:D749"/>
    <mergeCell ref="A754:C754"/>
    <mergeCell ref="D754:F754"/>
    <mergeCell ref="A755:C755"/>
    <mergeCell ref="A760:E760"/>
    <mergeCell ref="A769:E769"/>
    <mergeCell ref="A780:D780"/>
    <mergeCell ref="E780:G780"/>
    <mergeCell ref="A781:D781"/>
    <mergeCell ref="A721:C721"/>
    <mergeCell ref="A725:C725"/>
    <mergeCell ref="D725:F725"/>
    <mergeCell ref="A726:C726"/>
    <mergeCell ref="A730:C730"/>
    <mergeCell ref="D730:F730"/>
    <mergeCell ref="A731:C731"/>
    <mergeCell ref="A735:E735"/>
    <mergeCell ref="A748:D748"/>
    <mergeCell ref="E748:G748"/>
    <mergeCell ref="A656:C656"/>
    <mergeCell ref="D656:F656"/>
    <mergeCell ref="A657:C657"/>
    <mergeCell ref="A667:E667"/>
    <mergeCell ref="A707:C707"/>
    <mergeCell ref="A715:C715"/>
    <mergeCell ref="D715:F715"/>
    <mergeCell ref="A716:C716"/>
    <mergeCell ref="A720:C720"/>
    <mergeCell ref="D720:F720"/>
    <mergeCell ref="B646:C646"/>
    <mergeCell ref="B647:C647"/>
    <mergeCell ref="B648:C648"/>
    <mergeCell ref="B649:C649"/>
    <mergeCell ref="A651:C651"/>
    <mergeCell ref="D651:F651"/>
    <mergeCell ref="A652:C652"/>
    <mergeCell ref="A653:C653"/>
    <mergeCell ref="A654:C654"/>
    <mergeCell ref="A598:C598"/>
    <mergeCell ref="A604:E604"/>
    <mergeCell ref="A609:E609"/>
    <mergeCell ref="A633:E633"/>
    <mergeCell ref="F633:H633"/>
    <mergeCell ref="A634:E634"/>
    <mergeCell ref="A644:C644"/>
    <mergeCell ref="D644:F644"/>
    <mergeCell ref="B645:C645"/>
    <mergeCell ref="A236:E236"/>
    <mergeCell ref="A250:F250"/>
    <mergeCell ref="A333:E333"/>
    <mergeCell ref="A356:F356"/>
    <mergeCell ref="A365:E365"/>
    <mergeCell ref="F365:H365"/>
    <mergeCell ref="A366:E366"/>
    <mergeCell ref="A380:C380"/>
    <mergeCell ref="A386:C386"/>
    <mergeCell ref="B123:D123"/>
    <mergeCell ref="B125:D125"/>
    <mergeCell ref="A126:D126"/>
    <mergeCell ref="A127:C127"/>
    <mergeCell ref="A128:C128"/>
    <mergeCell ref="B129:D129"/>
    <mergeCell ref="A132:D132"/>
    <mergeCell ref="A136:E136"/>
    <mergeCell ref="A183:F183"/>
    <mergeCell ref="B113:D113"/>
    <mergeCell ref="A114:D114"/>
    <mergeCell ref="B115:C115"/>
    <mergeCell ref="B116:C116"/>
    <mergeCell ref="B117:C117"/>
    <mergeCell ref="B119:D119"/>
    <mergeCell ref="A120:D120"/>
    <mergeCell ref="A121:C121"/>
    <mergeCell ref="A122:C122"/>
    <mergeCell ref="A79:D79"/>
    <mergeCell ref="A85:F85"/>
    <mergeCell ref="B86:F86"/>
    <mergeCell ref="A87:F87"/>
    <mergeCell ref="B94:D94"/>
    <mergeCell ref="A95:D95"/>
    <mergeCell ref="B102:D102"/>
    <mergeCell ref="B104:D104"/>
    <mergeCell ref="A105:D105"/>
    <mergeCell ref="B46:E46"/>
    <mergeCell ref="A47:E47"/>
    <mergeCell ref="B54:E54"/>
    <mergeCell ref="A55:E55"/>
    <mergeCell ref="B62:D62"/>
    <mergeCell ref="A63:D63"/>
    <mergeCell ref="B70:D70"/>
    <mergeCell ref="A71:D71"/>
    <mergeCell ref="B78:D78"/>
    <mergeCell ref="B1:F1"/>
    <mergeCell ref="B3:F3"/>
    <mergeCell ref="B4:F4"/>
    <mergeCell ref="A5:F5"/>
    <mergeCell ref="B22:F22"/>
    <mergeCell ref="B23:F23"/>
    <mergeCell ref="A24:F24"/>
    <mergeCell ref="B39:F39"/>
    <mergeCell ref="A40:F40"/>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600-000000000000}">
      <formula1>0</formula1>
      <formula2>0</formula2>
    </dataValidation>
    <dataValidation operator="equal" allowBlank="1" showInputMessage="1" showErrorMessage="1" prompt="целевой показатель в 2026 году - 22% в 2036 году - 30%" sqref="I116" xr:uid="{00000000-0002-0000-06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600-000002000000}">
      <formula1>0</formula1>
      <formula2>0</formula2>
    </dataValidation>
    <dataValidation operator="equal" allowBlank="1" showInputMessage="1" showErrorMessage="1" sqref="A124:A127" xr:uid="{00000000-0002-0000-06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6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6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6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600-000007000000}">
      <formula1>0</formula1>
      <formula2>0</formula2>
    </dataValidation>
    <dataValidation type="list" operator="equal" allowBlank="1" showInputMessage="1" showErrorMessage="1" promptTitle="выберите из списка" prompt="выберите из списка" sqref="B102:D102" xr:uid="{00000000-0002-0000-06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22:F22 B39:F39 B46:E46 B54:E54 B62:D62 B70:D70 B78:D78 B86:F86 B94:D94 B104:D104 B113:D113 B119:D119 B123:D123 B125:D125 B129:D129 F365:H365 F633:H633 D651:F651 D656:F656" xr:uid="{00000000-0002-0000-06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85:F234" xr:uid="{00000000-0002-0000-0600-00000A000000}">
      <formula1>"Да,Нет"</formula1>
      <formula2>0</formula2>
    </dataValidation>
    <dataValidation type="list" operator="equal" allowBlank="1" showInputMessage="1" showErrorMessage="1" promptTitle="наличие проектов" sqref="D644:F644" xr:uid="{00000000-0002-0000-06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715:F715 D720:F720" xr:uid="{00000000-0002-0000-0600-00000C000000}">
      <formula1>"да,обращались,нет,не обращались"</formula1>
      <formula2>0</formula2>
    </dataValidation>
    <dataValidation type="list" operator="equal" allowBlank="1" showInputMessage="1" showErrorMessage="1" sqref="D725:F725 D730:F730 D754:F754 E780:G780" xr:uid="{00000000-0002-0000-0600-00000D000000}">
      <formula1>"да,выдавались,нет,не выдавались"</formula1>
      <formula2>0</formula2>
    </dataValidation>
    <dataValidation type="list" operator="equal" allowBlank="1" showInputMessage="1" showErrorMessage="1" sqref="E748:G748" xr:uid="{00000000-0002-0000-0600-00000E000000}">
      <formula1>"да,утверждена,нет,не утверждена"</formula1>
      <formula2>0</formula2>
    </dataValidation>
    <dataValidation type="list" operator="equal" allowBlank="1" showInputMessage="1" showErrorMessage="1" sqref="E789:G789" xr:uid="{00000000-0002-0000-06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52:F331" xr:uid="{00000000-0002-0000-06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B13" r:id="rId1" xr:uid="{00000000-0004-0000-0600-000000000000}"/>
    <hyperlink ref="C194" r:id="rId2" xr:uid="{00000000-0004-0000-0600-000001000000}"/>
    <hyperlink ref="C255" r:id="rId3" xr:uid="{00000000-0004-0000-0600-000002000000}"/>
    <hyperlink ref="C256" r:id="rId4" xr:uid="{00000000-0004-0000-0600-000003000000}"/>
    <hyperlink ref="A388" r:id="rId5" xr:uid="{00000000-0004-0000-0600-000004000000}"/>
    <hyperlink ref="A389" r:id="rId6" xr:uid="{00000000-0004-0000-0600-000005000000}"/>
    <hyperlink ref="A390" r:id="rId7" xr:uid="{00000000-0004-0000-0600-000006000000}"/>
    <hyperlink ref="A391" r:id="rId8" xr:uid="{00000000-0004-0000-0600-000007000000}"/>
    <hyperlink ref="A392" r:id="rId9" xr:uid="{00000000-0004-0000-0600-000008000000}"/>
    <hyperlink ref="A393" r:id="rId10" xr:uid="{00000000-0004-0000-0600-000009000000}"/>
    <hyperlink ref="A394" r:id="rId11" xr:uid="{00000000-0004-0000-0600-00000A000000}"/>
    <hyperlink ref="A395" r:id="rId12" xr:uid="{00000000-0004-0000-0600-00000B000000}"/>
    <hyperlink ref="A396" r:id="rId13" xr:uid="{00000000-0004-0000-0600-00000C000000}"/>
    <hyperlink ref="A397" r:id="rId14" xr:uid="{00000000-0004-0000-0600-00000D000000}"/>
    <hyperlink ref="A398" r:id="rId15" xr:uid="{00000000-0004-0000-0600-00000E000000}"/>
    <hyperlink ref="A399" r:id="rId16" xr:uid="{00000000-0004-0000-0600-00000F000000}"/>
    <hyperlink ref="A400" r:id="rId17" xr:uid="{00000000-0004-0000-0600-000010000000}"/>
    <hyperlink ref="A401" r:id="rId18" xr:uid="{00000000-0004-0000-0600-000011000000}"/>
    <hyperlink ref="A402" r:id="rId19" xr:uid="{00000000-0004-0000-0600-000012000000}"/>
    <hyperlink ref="A403" r:id="rId20" xr:uid="{00000000-0004-0000-0600-000013000000}"/>
    <hyperlink ref="A404" r:id="rId21" xr:uid="{00000000-0004-0000-0600-000014000000}"/>
    <hyperlink ref="A405" r:id="rId22" xr:uid="{00000000-0004-0000-0600-000015000000}"/>
    <hyperlink ref="A406" r:id="rId23" xr:uid="{00000000-0004-0000-0600-000016000000}"/>
    <hyperlink ref="A407" r:id="rId24" xr:uid="{00000000-0004-0000-0600-000017000000}"/>
    <hyperlink ref="A408" r:id="rId25" xr:uid="{00000000-0004-0000-0600-000018000000}"/>
    <hyperlink ref="A409" r:id="rId26" xr:uid="{00000000-0004-0000-0600-000019000000}"/>
    <hyperlink ref="A410" r:id="rId27" xr:uid="{00000000-0004-0000-0600-00001A000000}"/>
    <hyperlink ref="A411" r:id="rId28" xr:uid="{00000000-0004-0000-0600-00001B000000}"/>
    <hyperlink ref="A412" r:id="rId29" xr:uid="{00000000-0004-0000-0600-00001C000000}"/>
    <hyperlink ref="A413" r:id="rId30" xr:uid="{00000000-0004-0000-0600-00001D000000}"/>
    <hyperlink ref="A414" r:id="rId31" xr:uid="{00000000-0004-0000-0600-00001E000000}"/>
    <hyperlink ref="A415" r:id="rId32" xr:uid="{00000000-0004-0000-0600-00001F000000}"/>
    <hyperlink ref="A416" r:id="rId33" xr:uid="{00000000-0004-0000-0600-000020000000}"/>
    <hyperlink ref="A417" r:id="rId34" xr:uid="{00000000-0004-0000-0600-000021000000}"/>
    <hyperlink ref="A418" r:id="rId35" xr:uid="{00000000-0004-0000-0600-000022000000}"/>
    <hyperlink ref="A419" r:id="rId36" xr:uid="{00000000-0004-0000-0600-000023000000}"/>
    <hyperlink ref="A420" r:id="rId37" xr:uid="{00000000-0004-0000-0600-000024000000}"/>
    <hyperlink ref="A421" r:id="rId38" xr:uid="{00000000-0004-0000-0600-000025000000}"/>
    <hyperlink ref="A422" r:id="rId39" xr:uid="{00000000-0004-0000-0600-000026000000}"/>
    <hyperlink ref="A423" r:id="rId40" xr:uid="{00000000-0004-0000-0600-000027000000}"/>
    <hyperlink ref="A424" r:id="rId41" xr:uid="{00000000-0004-0000-0600-000028000000}"/>
    <hyperlink ref="A425" r:id="rId42" xr:uid="{00000000-0004-0000-0600-000029000000}"/>
    <hyperlink ref="A426" r:id="rId43" xr:uid="{00000000-0004-0000-0600-00002A000000}"/>
    <hyperlink ref="A427" r:id="rId44" xr:uid="{00000000-0004-0000-0600-00002B000000}"/>
    <hyperlink ref="A428" r:id="rId45" xr:uid="{00000000-0004-0000-0600-00002C000000}"/>
    <hyperlink ref="A429" r:id="rId46" xr:uid="{00000000-0004-0000-0600-00002D000000}"/>
    <hyperlink ref="A430" r:id="rId47" xr:uid="{00000000-0004-0000-0600-00002E000000}"/>
    <hyperlink ref="A431" r:id="rId48" xr:uid="{00000000-0004-0000-0600-00002F000000}"/>
    <hyperlink ref="A432" r:id="rId49" xr:uid="{00000000-0004-0000-0600-000030000000}"/>
    <hyperlink ref="A433" r:id="rId50" xr:uid="{00000000-0004-0000-0600-000031000000}"/>
    <hyperlink ref="A434" r:id="rId51" xr:uid="{00000000-0004-0000-0600-000032000000}"/>
    <hyperlink ref="A435" r:id="rId52" xr:uid="{00000000-0004-0000-0600-000033000000}"/>
    <hyperlink ref="A436" r:id="rId53" xr:uid="{00000000-0004-0000-0600-000034000000}"/>
    <hyperlink ref="A437" r:id="rId54" xr:uid="{00000000-0004-0000-0600-000035000000}"/>
    <hyperlink ref="A438" r:id="rId55" xr:uid="{00000000-0004-0000-0600-000036000000}"/>
    <hyperlink ref="A439" r:id="rId56" xr:uid="{00000000-0004-0000-0600-000037000000}"/>
    <hyperlink ref="A440" r:id="rId57" xr:uid="{00000000-0004-0000-0600-000038000000}"/>
    <hyperlink ref="A441" r:id="rId58" xr:uid="{00000000-0004-0000-0600-000039000000}"/>
    <hyperlink ref="A442" r:id="rId59" xr:uid="{00000000-0004-0000-0600-00003A000000}"/>
    <hyperlink ref="A443" r:id="rId60" xr:uid="{00000000-0004-0000-0600-00003B000000}"/>
    <hyperlink ref="A444" r:id="rId61" xr:uid="{00000000-0004-0000-0600-00003C000000}"/>
    <hyperlink ref="A445" r:id="rId62" xr:uid="{00000000-0004-0000-0600-00003D000000}"/>
    <hyperlink ref="A446" r:id="rId63" xr:uid="{00000000-0004-0000-0600-00003E000000}"/>
    <hyperlink ref="A447" r:id="rId64" xr:uid="{00000000-0004-0000-0600-00003F000000}"/>
    <hyperlink ref="A448" r:id="rId65" xr:uid="{00000000-0004-0000-0600-000040000000}"/>
    <hyperlink ref="A449" r:id="rId66" xr:uid="{00000000-0004-0000-0600-000041000000}"/>
    <hyperlink ref="A450" r:id="rId67" xr:uid="{00000000-0004-0000-0600-000042000000}"/>
    <hyperlink ref="A451" r:id="rId68" xr:uid="{00000000-0004-0000-0600-000043000000}"/>
    <hyperlink ref="A452" r:id="rId69" xr:uid="{00000000-0004-0000-0600-000044000000}"/>
    <hyperlink ref="A453" r:id="rId70" xr:uid="{00000000-0004-0000-0600-000045000000}"/>
    <hyperlink ref="A454" r:id="rId71" xr:uid="{00000000-0004-0000-0600-000046000000}"/>
    <hyperlink ref="A455" r:id="rId72" xr:uid="{00000000-0004-0000-0600-000047000000}"/>
    <hyperlink ref="A456" r:id="rId73" xr:uid="{00000000-0004-0000-0600-000048000000}"/>
    <hyperlink ref="A457" r:id="rId74" xr:uid="{00000000-0004-0000-0600-000049000000}"/>
    <hyperlink ref="A458" r:id="rId75" xr:uid="{00000000-0004-0000-0600-00004A000000}"/>
    <hyperlink ref="A459" r:id="rId76" xr:uid="{00000000-0004-0000-0600-00004B000000}"/>
    <hyperlink ref="A460" r:id="rId77" xr:uid="{00000000-0004-0000-0600-00004C000000}"/>
    <hyperlink ref="A461" r:id="rId78" xr:uid="{00000000-0004-0000-0600-00004D000000}"/>
    <hyperlink ref="A462" r:id="rId79" xr:uid="{00000000-0004-0000-0600-00004E000000}"/>
    <hyperlink ref="A463" r:id="rId80" xr:uid="{00000000-0004-0000-0600-00004F000000}"/>
    <hyperlink ref="A464" r:id="rId81" xr:uid="{00000000-0004-0000-0600-000050000000}"/>
    <hyperlink ref="A465" r:id="rId82" xr:uid="{00000000-0004-0000-0600-000051000000}"/>
    <hyperlink ref="A466" r:id="rId83" xr:uid="{00000000-0004-0000-0600-000052000000}"/>
    <hyperlink ref="A467" r:id="rId84" xr:uid="{00000000-0004-0000-0600-000053000000}"/>
    <hyperlink ref="A468" r:id="rId85" xr:uid="{00000000-0004-0000-0600-000054000000}"/>
    <hyperlink ref="A469" r:id="rId86" xr:uid="{00000000-0004-0000-0600-000055000000}"/>
    <hyperlink ref="A470" r:id="rId87" xr:uid="{00000000-0004-0000-0600-000056000000}"/>
    <hyperlink ref="A471" r:id="rId88" xr:uid="{00000000-0004-0000-0600-000057000000}"/>
    <hyperlink ref="C471" r:id="rId89" xr:uid="{00000000-0004-0000-0600-000058000000}"/>
    <hyperlink ref="A472" r:id="rId90" xr:uid="{00000000-0004-0000-0600-000059000000}"/>
    <hyperlink ref="A473" r:id="rId91" xr:uid="{00000000-0004-0000-0600-00005A000000}"/>
    <hyperlink ref="A474" r:id="rId92" xr:uid="{00000000-0004-0000-0600-00005B000000}"/>
    <hyperlink ref="A475" r:id="rId93" xr:uid="{00000000-0004-0000-0600-00005C000000}"/>
    <hyperlink ref="A476" r:id="rId94" xr:uid="{00000000-0004-0000-0600-00005D000000}"/>
    <hyperlink ref="A477" r:id="rId95" xr:uid="{00000000-0004-0000-0600-00005E000000}"/>
    <hyperlink ref="A478" r:id="rId96" xr:uid="{00000000-0004-0000-0600-00005F000000}"/>
    <hyperlink ref="A479" r:id="rId97" xr:uid="{00000000-0004-0000-0600-000060000000}"/>
    <hyperlink ref="A480" r:id="rId98" xr:uid="{00000000-0004-0000-0600-000061000000}"/>
    <hyperlink ref="A481" r:id="rId99" xr:uid="{00000000-0004-0000-0600-000062000000}"/>
    <hyperlink ref="A482" r:id="rId100" xr:uid="{00000000-0004-0000-0600-000063000000}"/>
    <hyperlink ref="A483" r:id="rId101" xr:uid="{00000000-0004-0000-0600-000064000000}"/>
    <hyperlink ref="A484" r:id="rId102" xr:uid="{00000000-0004-0000-0600-000065000000}"/>
    <hyperlink ref="A485" r:id="rId103" xr:uid="{00000000-0004-0000-0600-000066000000}"/>
    <hyperlink ref="A486" r:id="rId104" xr:uid="{00000000-0004-0000-0600-000067000000}"/>
    <hyperlink ref="A487" r:id="rId105" xr:uid="{00000000-0004-0000-0600-000068000000}"/>
    <hyperlink ref="A488" r:id="rId106" xr:uid="{00000000-0004-0000-0600-000069000000}"/>
    <hyperlink ref="A489" r:id="rId107" xr:uid="{00000000-0004-0000-0600-00006A000000}"/>
    <hyperlink ref="A490" r:id="rId108" xr:uid="{00000000-0004-0000-0600-00006B000000}"/>
    <hyperlink ref="A491" r:id="rId109" xr:uid="{00000000-0004-0000-0600-00006C000000}"/>
    <hyperlink ref="A492" r:id="rId110" xr:uid="{00000000-0004-0000-0600-00006D000000}"/>
    <hyperlink ref="A493" r:id="rId111" xr:uid="{00000000-0004-0000-0600-00006E000000}"/>
    <hyperlink ref="A494" r:id="rId112" xr:uid="{00000000-0004-0000-0600-00006F000000}"/>
    <hyperlink ref="A495" r:id="rId113" xr:uid="{00000000-0004-0000-0600-000070000000}"/>
    <hyperlink ref="A496" r:id="rId114" xr:uid="{00000000-0004-0000-0600-000071000000}"/>
    <hyperlink ref="A497" r:id="rId115" xr:uid="{00000000-0004-0000-0600-000072000000}"/>
    <hyperlink ref="A498" r:id="rId116" xr:uid="{00000000-0004-0000-0600-000073000000}"/>
    <hyperlink ref="A499" r:id="rId117" xr:uid="{00000000-0004-0000-0600-000074000000}"/>
    <hyperlink ref="A500" r:id="rId118" xr:uid="{00000000-0004-0000-0600-000075000000}"/>
    <hyperlink ref="A501" r:id="rId119" xr:uid="{00000000-0004-0000-0600-000076000000}"/>
    <hyperlink ref="A502" r:id="rId120" xr:uid="{00000000-0004-0000-0600-000077000000}"/>
    <hyperlink ref="A503" r:id="rId121" xr:uid="{00000000-0004-0000-0600-000078000000}"/>
    <hyperlink ref="A504" r:id="rId122" xr:uid="{00000000-0004-0000-0600-000079000000}"/>
    <hyperlink ref="A505" r:id="rId123" xr:uid="{00000000-0004-0000-0600-00007A000000}"/>
    <hyperlink ref="A506" r:id="rId124" xr:uid="{00000000-0004-0000-0600-00007B000000}"/>
    <hyperlink ref="A507" r:id="rId125" xr:uid="{00000000-0004-0000-0600-00007C000000}"/>
    <hyperlink ref="A508" r:id="rId126" xr:uid="{00000000-0004-0000-0600-00007D000000}"/>
    <hyperlink ref="A509" r:id="rId127" xr:uid="{00000000-0004-0000-0600-00007E000000}"/>
    <hyperlink ref="A510" r:id="rId128" xr:uid="{00000000-0004-0000-0600-00007F000000}"/>
    <hyperlink ref="A511" r:id="rId129" xr:uid="{00000000-0004-0000-0600-000080000000}"/>
    <hyperlink ref="A512" r:id="rId130" xr:uid="{00000000-0004-0000-0600-000081000000}"/>
    <hyperlink ref="A513" r:id="rId131" xr:uid="{00000000-0004-0000-0600-000082000000}"/>
    <hyperlink ref="A514" r:id="rId132" xr:uid="{00000000-0004-0000-0600-000083000000}"/>
    <hyperlink ref="A515" r:id="rId133" xr:uid="{00000000-0004-0000-0600-000084000000}"/>
    <hyperlink ref="A516" r:id="rId134" xr:uid="{00000000-0004-0000-0600-000085000000}"/>
    <hyperlink ref="A517" r:id="rId135" xr:uid="{00000000-0004-0000-0600-000086000000}"/>
    <hyperlink ref="A518" r:id="rId136" xr:uid="{00000000-0004-0000-0600-000087000000}"/>
    <hyperlink ref="A519" r:id="rId137" xr:uid="{00000000-0004-0000-0600-000088000000}"/>
    <hyperlink ref="A520" r:id="rId138" xr:uid="{00000000-0004-0000-0600-000089000000}"/>
    <hyperlink ref="A521" r:id="rId139" xr:uid="{00000000-0004-0000-0600-00008A000000}"/>
    <hyperlink ref="A522" r:id="rId140" xr:uid="{00000000-0004-0000-0600-00008B000000}"/>
    <hyperlink ref="A523" r:id="rId141" xr:uid="{00000000-0004-0000-0600-00008C000000}"/>
    <hyperlink ref="A524" r:id="rId142" xr:uid="{00000000-0004-0000-0600-00008D000000}"/>
    <hyperlink ref="A525" r:id="rId143" xr:uid="{00000000-0004-0000-0600-00008E000000}"/>
    <hyperlink ref="A526" r:id="rId144" xr:uid="{00000000-0004-0000-0600-00008F000000}"/>
    <hyperlink ref="A527" r:id="rId145" xr:uid="{00000000-0004-0000-0600-000090000000}"/>
    <hyperlink ref="A528" r:id="rId146" xr:uid="{00000000-0004-0000-0600-000091000000}"/>
    <hyperlink ref="A529" r:id="rId147" xr:uid="{00000000-0004-0000-0600-000092000000}"/>
    <hyperlink ref="A530" r:id="rId148" xr:uid="{00000000-0004-0000-0600-000093000000}"/>
    <hyperlink ref="A531" r:id="rId149" xr:uid="{00000000-0004-0000-0600-000094000000}"/>
    <hyperlink ref="A532" r:id="rId150" xr:uid="{00000000-0004-0000-0600-000095000000}"/>
    <hyperlink ref="A533" r:id="rId151" xr:uid="{00000000-0004-0000-0600-000096000000}"/>
    <hyperlink ref="A534" r:id="rId152" xr:uid="{00000000-0004-0000-0600-000097000000}"/>
    <hyperlink ref="A535" r:id="rId153" xr:uid="{00000000-0004-0000-0600-000098000000}"/>
    <hyperlink ref="A536" r:id="rId154" xr:uid="{00000000-0004-0000-0600-000099000000}"/>
    <hyperlink ref="A537" r:id="rId155" xr:uid="{00000000-0004-0000-0600-00009A000000}"/>
    <hyperlink ref="A538" r:id="rId156" xr:uid="{00000000-0004-0000-0600-00009B000000}"/>
    <hyperlink ref="A539" r:id="rId157" xr:uid="{00000000-0004-0000-0600-00009C000000}"/>
    <hyperlink ref="A540" r:id="rId158" xr:uid="{00000000-0004-0000-0600-00009D000000}"/>
    <hyperlink ref="A541" r:id="rId159" xr:uid="{00000000-0004-0000-0600-00009E000000}"/>
    <hyperlink ref="A542" r:id="rId160" xr:uid="{00000000-0004-0000-0600-00009F000000}"/>
    <hyperlink ref="A543" r:id="rId161" xr:uid="{00000000-0004-0000-0600-0000A0000000}"/>
    <hyperlink ref="A544" r:id="rId162" xr:uid="{00000000-0004-0000-0600-0000A1000000}"/>
    <hyperlink ref="A545" r:id="rId163" xr:uid="{00000000-0004-0000-0600-0000A2000000}"/>
    <hyperlink ref="A546" r:id="rId164" xr:uid="{00000000-0004-0000-0600-0000A3000000}"/>
    <hyperlink ref="A547" r:id="rId165" xr:uid="{00000000-0004-0000-0600-0000A4000000}"/>
    <hyperlink ref="A548" r:id="rId166" xr:uid="{00000000-0004-0000-0600-0000A5000000}"/>
    <hyperlink ref="A549" r:id="rId167" xr:uid="{00000000-0004-0000-0600-0000A6000000}"/>
    <hyperlink ref="A550" r:id="rId168" xr:uid="{00000000-0004-0000-0600-0000A7000000}"/>
    <hyperlink ref="A551" r:id="rId169" xr:uid="{00000000-0004-0000-0600-0000A8000000}"/>
    <hyperlink ref="A552" r:id="rId170" xr:uid="{00000000-0004-0000-0600-0000A9000000}"/>
    <hyperlink ref="A553" r:id="rId171" xr:uid="{00000000-0004-0000-0600-0000AA000000}"/>
    <hyperlink ref="A554" r:id="rId172" xr:uid="{00000000-0004-0000-0600-0000AB000000}"/>
    <hyperlink ref="A555" r:id="rId173" xr:uid="{00000000-0004-0000-0600-0000AC000000}"/>
    <hyperlink ref="A556" r:id="rId174" xr:uid="{00000000-0004-0000-0600-0000AD000000}"/>
    <hyperlink ref="A557" r:id="rId175" xr:uid="{00000000-0004-0000-0600-0000AE000000}"/>
    <hyperlink ref="A558" r:id="rId176" xr:uid="{00000000-0004-0000-0600-0000AF000000}"/>
    <hyperlink ref="A559" r:id="rId177" xr:uid="{00000000-0004-0000-0600-0000B0000000}"/>
    <hyperlink ref="A560" r:id="rId178" xr:uid="{00000000-0004-0000-0600-0000B1000000}"/>
    <hyperlink ref="A561" r:id="rId179" xr:uid="{00000000-0004-0000-0600-0000B2000000}"/>
    <hyperlink ref="A562" r:id="rId180" xr:uid="{00000000-0004-0000-0600-0000B3000000}"/>
    <hyperlink ref="A563" r:id="rId181" xr:uid="{00000000-0004-0000-0600-0000B4000000}"/>
    <hyperlink ref="A564" r:id="rId182" xr:uid="{00000000-0004-0000-0600-0000B5000000}"/>
    <hyperlink ref="A565" r:id="rId183" xr:uid="{00000000-0004-0000-0600-0000B6000000}"/>
    <hyperlink ref="A566" r:id="rId184" xr:uid="{00000000-0004-0000-0600-0000B7000000}"/>
    <hyperlink ref="A567" r:id="rId185" xr:uid="{00000000-0004-0000-0600-0000B8000000}"/>
    <hyperlink ref="C576" r:id="rId186" display="4 апреля в концертном зале Детской музыкальной школы имени Геннадия Вавилова прошёл концерт «Дыши ветром предков, танцуй пиирилейкки», рассказали сами артисты в своём паблике. Фольклорный ансамбль «Хете» и танцевальный коллектив «Tuulitar» создали на сцене настоящую атмосферу Карелии: со старинными мелодиями, душевными песнями и танцами." xr:uid="{00000000-0004-0000-0600-0000B9000000}"/>
    <hyperlink ref="C592" r:id="rId187" xr:uid="{00000000-0004-0000-0600-0000BA000000}"/>
    <hyperlink ref="C614" r:id="rId188" xr:uid="{00000000-0004-0000-0600-0000BB000000}"/>
    <hyperlink ref="C695" r:id="rId189" xr:uid="{00000000-0004-0000-0600-0000BC000000}"/>
    <hyperlink ref="B744" r:id="rId190" xr:uid="{00000000-0004-0000-0600-0000BD000000}"/>
    <hyperlink ref="E763" r:id="rId191" xr:uid="{00000000-0004-0000-0600-0000BE000000}"/>
    <hyperlink ref="E765" r:id="rId192" xr:uid="{00000000-0004-0000-0600-0000BF000000}"/>
    <hyperlink ref="E766" r:id="rId193" xr:uid="{00000000-0004-0000-0600-0000C0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05"/>
  <sheetViews>
    <sheetView topLeftCell="A3" zoomScale="50" zoomScaleNormal="50" workbookViewId="0">
      <selection activeCell="D193" sqref="D193"/>
    </sheetView>
  </sheetViews>
  <sheetFormatPr defaultColWidth="11.5703125" defaultRowHeight="12.75" customHeight="1"/>
  <cols>
    <col min="1" max="1" width="45.140625" style="29" customWidth="1"/>
    <col min="2" max="2" width="16.140625" style="29" customWidth="1"/>
    <col min="3" max="3" width="38" style="29" customWidth="1"/>
    <col min="4" max="4" width="22.85546875" style="29" customWidth="1"/>
    <col min="5" max="5" width="41.42578125" style="29" customWidth="1"/>
    <col min="6" max="6" width="30.14062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10451</v>
      </c>
      <c r="C1" s="9"/>
      <c r="D1" s="9"/>
      <c r="E1" s="9"/>
      <c r="F1" s="9"/>
    </row>
    <row r="2" spans="1:6">
      <c r="A2" s="31"/>
      <c r="B2" s="31"/>
      <c r="C2" s="31"/>
      <c r="D2" s="31"/>
      <c r="E2" s="31"/>
      <c r="F2" s="31"/>
    </row>
    <row r="3" spans="1:6" ht="79.5" customHeight="1">
      <c r="A3" s="30" t="s">
        <v>25</v>
      </c>
      <c r="B3" s="8" t="s">
        <v>26</v>
      </c>
      <c r="C3" s="8"/>
      <c r="D3" s="8"/>
      <c r="E3" s="8"/>
      <c r="F3" s="8"/>
    </row>
    <row r="4" spans="1:6">
      <c r="A4" s="32"/>
      <c r="B4" s="7"/>
      <c r="C4" s="7"/>
      <c r="D4" s="7"/>
      <c r="E4" s="7"/>
      <c r="F4" s="7"/>
    </row>
    <row r="5" spans="1:6" ht="12.75" customHeight="1">
      <c r="A5" s="6" t="s">
        <v>27</v>
      </c>
      <c r="B5" s="6"/>
      <c r="C5" s="6"/>
      <c r="D5" s="6"/>
      <c r="E5" s="6"/>
      <c r="F5" s="6"/>
    </row>
    <row r="6" spans="1:6" ht="63.75">
      <c r="A6" s="30" t="s">
        <v>820</v>
      </c>
      <c r="B6" s="30" t="s">
        <v>29</v>
      </c>
      <c r="C6" s="30" t="s">
        <v>30</v>
      </c>
      <c r="D6" s="30" t="s">
        <v>31</v>
      </c>
      <c r="E6" s="30" t="s">
        <v>32</v>
      </c>
      <c r="F6" s="30" t="s">
        <v>33</v>
      </c>
    </row>
    <row r="7" spans="1:6">
      <c r="A7" s="36" t="s">
        <v>69</v>
      </c>
      <c r="B7" s="36"/>
      <c r="C7" s="36"/>
      <c r="D7" s="36"/>
      <c r="E7" s="36"/>
      <c r="F7" s="36"/>
    </row>
    <row r="8" spans="1:6">
      <c r="A8" s="36" t="s">
        <v>70</v>
      </c>
      <c r="B8" s="36"/>
      <c r="C8" s="36"/>
      <c r="D8" s="36"/>
      <c r="E8" s="36"/>
      <c r="F8" s="36"/>
    </row>
    <row r="9" spans="1:6">
      <c r="A9" s="36" t="s">
        <v>71</v>
      </c>
      <c r="B9" s="36"/>
      <c r="C9" s="36"/>
      <c r="D9" s="36"/>
      <c r="E9" s="36"/>
      <c r="F9" s="36"/>
    </row>
    <row r="10" spans="1:6">
      <c r="A10" s="36"/>
      <c r="B10" s="36"/>
      <c r="C10" s="36"/>
      <c r="D10" s="36"/>
      <c r="E10" s="36"/>
      <c r="F10" s="36"/>
    </row>
    <row r="12" spans="1:6" ht="51">
      <c r="A12" s="193" t="s">
        <v>833</v>
      </c>
      <c r="B12" s="8" t="s">
        <v>108</v>
      </c>
      <c r="C12" s="8"/>
      <c r="D12" s="8"/>
      <c r="E12" s="8"/>
      <c r="F12" s="8"/>
    </row>
    <row r="13" spans="1:6">
      <c r="A13" s="194"/>
      <c r="B13" s="1259"/>
      <c r="C13" s="1259"/>
      <c r="D13" s="1259"/>
      <c r="E13" s="1259"/>
      <c r="F13" s="1259"/>
    </row>
    <row r="14" spans="1:6" ht="12.75" customHeight="1">
      <c r="A14" s="1260" t="s">
        <v>27</v>
      </c>
      <c r="B14" s="1260"/>
      <c r="C14" s="1260"/>
      <c r="D14" s="1260"/>
      <c r="E14" s="1260"/>
      <c r="F14" s="1260"/>
    </row>
    <row r="15" spans="1:6" ht="63.75">
      <c r="A15" s="195" t="s">
        <v>834</v>
      </c>
      <c r="B15" s="195" t="s">
        <v>29</v>
      </c>
      <c r="C15" s="195" t="s">
        <v>30</v>
      </c>
      <c r="D15" s="195" t="s">
        <v>31</v>
      </c>
      <c r="E15" s="195" t="s">
        <v>32</v>
      </c>
      <c r="F15" s="195" t="s">
        <v>33</v>
      </c>
    </row>
    <row r="16" spans="1:6" ht="165.75">
      <c r="A16" s="34" t="s">
        <v>3691</v>
      </c>
      <c r="B16" s="42" t="s">
        <v>3692</v>
      </c>
      <c r="C16" s="34" t="s">
        <v>3693</v>
      </c>
      <c r="D16" s="34">
        <v>10</v>
      </c>
      <c r="E16" s="72" t="s">
        <v>3694</v>
      </c>
      <c r="F16" s="72"/>
    </row>
    <row r="17" spans="1:7" ht="51">
      <c r="A17" s="34" t="s">
        <v>3695</v>
      </c>
      <c r="B17" s="42" t="s">
        <v>3696</v>
      </c>
      <c r="C17" s="34" t="s">
        <v>3697</v>
      </c>
      <c r="D17" s="34">
        <v>10</v>
      </c>
      <c r="E17" s="72" t="s">
        <v>3694</v>
      </c>
      <c r="F17" s="148" t="s">
        <v>3698</v>
      </c>
    </row>
    <row r="18" spans="1:7" ht="51">
      <c r="A18" s="34" t="s">
        <v>3699</v>
      </c>
      <c r="B18" s="42" t="s">
        <v>3700</v>
      </c>
      <c r="C18" s="34" t="s">
        <v>3701</v>
      </c>
      <c r="D18" s="34">
        <v>10</v>
      </c>
      <c r="E18" s="72" t="s">
        <v>3694</v>
      </c>
      <c r="F18" s="72"/>
    </row>
    <row r="19" spans="1:7" ht="38.25">
      <c r="A19" s="34" t="s">
        <v>3702</v>
      </c>
      <c r="B19" s="42" t="s">
        <v>3703</v>
      </c>
      <c r="C19" s="34" t="s">
        <v>3704</v>
      </c>
      <c r="D19" s="34">
        <v>10</v>
      </c>
      <c r="E19" s="72" t="s">
        <v>3694</v>
      </c>
      <c r="F19" s="72"/>
    </row>
    <row r="22" spans="1:7" ht="38.25">
      <c r="A22" s="30" t="s">
        <v>62</v>
      </c>
      <c r="B22" s="8" t="s">
        <v>108</v>
      </c>
      <c r="C22" s="8"/>
      <c r="D22" s="8"/>
      <c r="E22" s="8"/>
      <c r="F22" s="8"/>
    </row>
    <row r="23" spans="1:7" ht="13.9" customHeight="1">
      <c r="A23" s="5" t="s">
        <v>27</v>
      </c>
      <c r="B23" s="5"/>
      <c r="C23" s="5"/>
      <c r="D23" s="5"/>
      <c r="E23" s="5"/>
      <c r="F23" s="5"/>
      <c r="G23" s="35"/>
    </row>
    <row r="24" spans="1:7" ht="51">
      <c r="A24" s="30" t="s">
        <v>63</v>
      </c>
      <c r="B24" s="30" t="s">
        <v>64</v>
      </c>
      <c r="C24" s="30" t="s">
        <v>30</v>
      </c>
      <c r="D24" s="30" t="s">
        <v>65</v>
      </c>
      <c r="E24" s="30" t="s">
        <v>66</v>
      </c>
      <c r="F24" s="30" t="s">
        <v>67</v>
      </c>
      <c r="G24" s="30" t="s">
        <v>68</v>
      </c>
    </row>
    <row r="25" spans="1:7" ht="25.5">
      <c r="A25" s="34" t="s">
        <v>3705</v>
      </c>
      <c r="B25" s="34" t="s">
        <v>3706</v>
      </c>
      <c r="C25" s="34" t="s">
        <v>3707</v>
      </c>
      <c r="D25" s="34">
        <v>3</v>
      </c>
      <c r="E25" s="36"/>
      <c r="F25" s="36"/>
      <c r="G25" s="36"/>
    </row>
    <row r="26" spans="1:7">
      <c r="A26" s="36"/>
      <c r="B26" s="36"/>
      <c r="C26" s="36"/>
      <c r="D26" s="36"/>
      <c r="E26" s="36"/>
      <c r="F26" s="36"/>
      <c r="G26" s="36"/>
    </row>
    <row r="27" spans="1:7">
      <c r="A27" s="36"/>
      <c r="B27" s="36"/>
      <c r="C27" s="36"/>
      <c r="D27" s="36"/>
      <c r="E27" s="36"/>
      <c r="F27" s="36"/>
      <c r="G27" s="36"/>
    </row>
    <row r="28" spans="1:7">
      <c r="A28" s="36"/>
      <c r="B28" s="36"/>
      <c r="C28" s="36"/>
      <c r="D28" s="36"/>
      <c r="E28" s="36"/>
      <c r="F28" s="36"/>
      <c r="G28" s="36"/>
    </row>
    <row r="29" spans="1:7">
      <c r="A29" s="31"/>
      <c r="B29" s="31"/>
      <c r="C29" s="31"/>
      <c r="D29" s="31"/>
      <c r="E29" s="31"/>
      <c r="F29" s="31"/>
      <c r="G29" s="31"/>
    </row>
    <row r="30" spans="1:7" ht="102">
      <c r="A30" s="30" t="s">
        <v>72</v>
      </c>
      <c r="B30" s="8" t="s">
        <v>26</v>
      </c>
      <c r="C30" s="8"/>
      <c r="D30" s="8"/>
      <c r="E30" s="8"/>
      <c r="F30" s="31"/>
      <c r="G30" s="31"/>
    </row>
    <row r="31" spans="1:7" ht="12.75" customHeight="1">
      <c r="A31" s="4" t="s">
        <v>27</v>
      </c>
      <c r="B31" s="4"/>
      <c r="C31" s="4"/>
      <c r="D31" s="4"/>
      <c r="E31" s="4"/>
      <c r="F31" s="31"/>
      <c r="G31" s="31"/>
    </row>
    <row r="32" spans="1:7" ht="51">
      <c r="A32" s="30" t="s">
        <v>73</v>
      </c>
      <c r="B32" s="30" t="s">
        <v>74</v>
      </c>
      <c r="C32" s="30" t="s">
        <v>30</v>
      </c>
      <c r="D32" s="30" t="s">
        <v>75</v>
      </c>
      <c r="E32" s="30" t="s">
        <v>76</v>
      </c>
      <c r="F32" s="31"/>
      <c r="G32" s="31"/>
    </row>
    <row r="33" spans="1:7">
      <c r="A33" s="36" t="s">
        <v>69</v>
      </c>
      <c r="B33" s="36"/>
      <c r="C33" s="36"/>
      <c r="D33" s="36"/>
      <c r="E33" s="36"/>
      <c r="F33" s="31"/>
      <c r="G33" s="31"/>
    </row>
    <row r="34" spans="1:7">
      <c r="A34" s="36" t="s">
        <v>70</v>
      </c>
      <c r="B34" s="36"/>
      <c r="C34" s="36"/>
      <c r="D34" s="36"/>
      <c r="E34" s="36"/>
      <c r="F34" s="31"/>
      <c r="G34" s="31"/>
    </row>
    <row r="35" spans="1:7">
      <c r="A35" s="36" t="s">
        <v>71</v>
      </c>
      <c r="B35" s="36"/>
      <c r="C35" s="36"/>
      <c r="D35" s="36"/>
      <c r="E35" s="36"/>
      <c r="F35" s="31"/>
      <c r="G35" s="31"/>
    </row>
    <row r="36" spans="1:7">
      <c r="A36" s="36"/>
      <c r="B36" s="36"/>
      <c r="C36" s="36"/>
      <c r="D36" s="36"/>
      <c r="E36" s="36"/>
      <c r="F36" s="31"/>
      <c r="G36" s="31"/>
    </row>
    <row r="37" spans="1:7">
      <c r="A37" s="31"/>
      <c r="B37" s="31"/>
      <c r="C37" s="31"/>
      <c r="D37" s="31"/>
      <c r="E37" s="31"/>
      <c r="F37" s="31"/>
      <c r="G37" s="31"/>
    </row>
    <row r="38" spans="1:7" ht="76.5">
      <c r="A38" s="30" t="s">
        <v>77</v>
      </c>
      <c r="B38" s="8" t="s">
        <v>26</v>
      </c>
      <c r="C38" s="8"/>
      <c r="D38" s="8"/>
      <c r="E38" s="8"/>
      <c r="F38" s="31"/>
      <c r="G38" s="31"/>
    </row>
    <row r="39" spans="1:7" ht="12.75" customHeight="1">
      <c r="A39" s="3" t="s">
        <v>27</v>
      </c>
      <c r="B39" s="3"/>
      <c r="C39" s="3"/>
      <c r="D39" s="3"/>
      <c r="E39" s="3"/>
      <c r="F39" s="31"/>
      <c r="G39" s="31"/>
    </row>
    <row r="40" spans="1:7" ht="76.5">
      <c r="A40" s="30" t="s">
        <v>78</v>
      </c>
      <c r="B40" s="30" t="s">
        <v>79</v>
      </c>
      <c r="C40" s="30" t="s">
        <v>80</v>
      </c>
      <c r="D40" s="30" t="s">
        <v>81</v>
      </c>
      <c r="E40" s="30" t="s">
        <v>82</v>
      </c>
      <c r="F40" s="31"/>
      <c r="G40" s="31"/>
    </row>
    <row r="41" spans="1:7">
      <c r="A41" s="36" t="s">
        <v>69</v>
      </c>
      <c r="B41" s="36"/>
      <c r="C41" s="36"/>
      <c r="D41" s="36"/>
      <c r="E41" s="36"/>
      <c r="F41" s="31"/>
      <c r="G41" s="31"/>
    </row>
    <row r="42" spans="1:7">
      <c r="A42" s="36" t="s">
        <v>70</v>
      </c>
      <c r="B42" s="36"/>
      <c r="C42" s="36"/>
      <c r="D42" s="36"/>
      <c r="E42" s="36"/>
      <c r="F42" s="31"/>
      <c r="G42" s="31"/>
    </row>
    <row r="43" spans="1:7">
      <c r="A43" s="36" t="s">
        <v>71</v>
      </c>
      <c r="B43" s="36"/>
      <c r="C43" s="36"/>
      <c r="D43" s="36"/>
      <c r="E43" s="36"/>
    </row>
    <row r="44" spans="1:7">
      <c r="A44" s="36"/>
      <c r="B44" s="36"/>
      <c r="C44" s="36"/>
      <c r="D44" s="36"/>
      <c r="E44" s="36"/>
    </row>
    <row r="46" spans="1:7" ht="92.45" customHeight="1">
      <c r="A46" s="30" t="s">
        <v>83</v>
      </c>
      <c r="B46" s="8" t="s">
        <v>26</v>
      </c>
      <c r="C46" s="8"/>
      <c r="D46" s="8"/>
      <c r="E46" s="31"/>
      <c r="F46" s="31"/>
    </row>
    <row r="47" spans="1:7" ht="23.85" customHeight="1">
      <c r="A47" s="3" t="s">
        <v>27</v>
      </c>
      <c r="B47" s="3"/>
      <c r="C47" s="3"/>
      <c r="D47" s="3"/>
      <c r="E47" s="31"/>
      <c r="F47" s="31"/>
    </row>
    <row r="48" spans="1:7" ht="51">
      <c r="A48" s="30" t="s">
        <v>84</v>
      </c>
      <c r="B48" s="30" t="s">
        <v>85</v>
      </c>
      <c r="C48" s="30" t="s">
        <v>86</v>
      </c>
      <c r="D48" s="30" t="s">
        <v>87</v>
      </c>
      <c r="E48" s="31"/>
      <c r="F48" s="31"/>
    </row>
    <row r="49" spans="1:6">
      <c r="A49" s="36" t="s">
        <v>69</v>
      </c>
      <c r="B49" s="36"/>
      <c r="C49" s="36"/>
      <c r="D49" s="36"/>
      <c r="E49" s="31"/>
      <c r="F49" s="31"/>
    </row>
    <row r="50" spans="1:6">
      <c r="A50" s="36" t="s">
        <v>70</v>
      </c>
      <c r="B50" s="36"/>
      <c r="C50" s="36"/>
      <c r="D50" s="36"/>
      <c r="E50" s="31"/>
      <c r="F50" s="31"/>
    </row>
    <row r="51" spans="1:6">
      <c r="A51" s="36" t="s">
        <v>71</v>
      </c>
      <c r="B51" s="36"/>
      <c r="C51" s="36"/>
      <c r="D51" s="36"/>
      <c r="E51" s="31"/>
      <c r="F51" s="31"/>
    </row>
    <row r="52" spans="1:6">
      <c r="A52" s="36"/>
      <c r="B52" s="36"/>
      <c r="C52" s="36"/>
      <c r="D52" s="36"/>
      <c r="E52" s="31"/>
      <c r="F52" s="31"/>
    </row>
    <row r="53" spans="1:6">
      <c r="A53" s="31"/>
      <c r="B53" s="31"/>
      <c r="C53" s="31"/>
      <c r="D53" s="31"/>
      <c r="E53" s="31"/>
      <c r="F53" s="31"/>
    </row>
    <row r="54" spans="1:6" ht="90.95" customHeight="1">
      <c r="A54" s="30" t="s">
        <v>88</v>
      </c>
      <c r="B54" s="8" t="s">
        <v>26</v>
      </c>
      <c r="C54" s="8"/>
      <c r="D54" s="8"/>
      <c r="E54" s="31"/>
      <c r="F54" s="31"/>
    </row>
    <row r="55" spans="1:6" ht="12.75" customHeight="1">
      <c r="A55" s="3" t="s">
        <v>27</v>
      </c>
      <c r="B55" s="3"/>
      <c r="C55" s="3"/>
      <c r="D55" s="3"/>
      <c r="E55" s="31"/>
      <c r="F55" s="31"/>
    </row>
    <row r="56" spans="1:6" ht="51">
      <c r="A56" s="30" t="s">
        <v>84</v>
      </c>
      <c r="B56" s="30" t="s">
        <v>85</v>
      </c>
      <c r="C56" s="30" t="s">
        <v>86</v>
      </c>
      <c r="D56" s="30" t="s">
        <v>87</v>
      </c>
      <c r="E56" s="31"/>
      <c r="F56" s="31"/>
    </row>
    <row r="57" spans="1:6">
      <c r="A57" s="36" t="s">
        <v>69</v>
      </c>
      <c r="B57" s="36"/>
      <c r="C57" s="36"/>
      <c r="D57" s="36"/>
      <c r="E57" s="31"/>
      <c r="F57" s="31"/>
    </row>
    <row r="58" spans="1:6">
      <c r="A58" s="36" t="s">
        <v>70</v>
      </c>
      <c r="B58" s="36"/>
      <c r="C58" s="36"/>
      <c r="D58" s="36"/>
      <c r="E58" s="31"/>
      <c r="F58" s="31"/>
    </row>
    <row r="59" spans="1:6">
      <c r="A59" s="36" t="s">
        <v>71</v>
      </c>
      <c r="B59" s="36"/>
      <c r="C59" s="36"/>
      <c r="D59" s="36"/>
      <c r="E59" s="31"/>
      <c r="F59" s="31"/>
    </row>
    <row r="60" spans="1:6">
      <c r="A60" s="36"/>
      <c r="B60" s="36"/>
      <c r="C60" s="36"/>
      <c r="D60" s="36"/>
      <c r="E60" s="31"/>
      <c r="F60" s="31"/>
    </row>
    <row r="61" spans="1:6">
      <c r="A61" s="31"/>
      <c r="B61" s="31"/>
      <c r="C61" s="31"/>
      <c r="D61" s="31"/>
      <c r="E61" s="31"/>
      <c r="F61" s="31"/>
    </row>
    <row r="62" spans="1:6" ht="70.900000000000006" customHeight="1">
      <c r="A62" s="30" t="s">
        <v>89</v>
      </c>
      <c r="B62" s="8" t="s">
        <v>26</v>
      </c>
      <c r="C62" s="8"/>
      <c r="D62" s="8"/>
      <c r="E62" s="31"/>
      <c r="F62" s="31"/>
    </row>
    <row r="63" spans="1:6" ht="12.75" customHeight="1">
      <c r="A63" s="2" t="s">
        <v>27</v>
      </c>
      <c r="B63" s="2"/>
      <c r="C63" s="2"/>
      <c r="D63" s="2"/>
      <c r="E63" s="31"/>
      <c r="F63" s="31"/>
    </row>
    <row r="64" spans="1:6" ht="51">
      <c r="A64" s="30" t="s">
        <v>84</v>
      </c>
      <c r="B64" s="30" t="s">
        <v>85</v>
      </c>
      <c r="C64" s="30" t="s">
        <v>86</v>
      </c>
      <c r="D64" s="30" t="s">
        <v>87</v>
      </c>
      <c r="E64" s="31"/>
      <c r="F64" s="31"/>
    </row>
    <row r="65" spans="1:6">
      <c r="A65" s="36" t="s">
        <v>69</v>
      </c>
      <c r="B65" s="36"/>
      <c r="C65" s="36"/>
      <c r="D65" s="36"/>
      <c r="E65" s="31"/>
      <c r="F65" s="31"/>
    </row>
    <row r="66" spans="1:6">
      <c r="A66" s="36" t="s">
        <v>70</v>
      </c>
      <c r="B66" s="36"/>
      <c r="C66" s="36"/>
      <c r="D66" s="36"/>
      <c r="E66" s="31"/>
      <c r="F66" s="31"/>
    </row>
    <row r="67" spans="1:6">
      <c r="A67" s="36" t="s">
        <v>71</v>
      </c>
      <c r="B67" s="36"/>
      <c r="C67" s="36"/>
      <c r="D67" s="36"/>
      <c r="E67" s="31"/>
      <c r="F67" s="31"/>
    </row>
    <row r="68" spans="1:6">
      <c r="A68" s="36"/>
      <c r="B68" s="36"/>
      <c r="C68" s="36"/>
      <c r="D68" s="36"/>
      <c r="E68" s="31"/>
      <c r="F68" s="31"/>
    </row>
    <row r="69" spans="1:6">
      <c r="A69" s="1"/>
      <c r="B69" s="1"/>
      <c r="C69" s="1"/>
      <c r="D69" s="1"/>
      <c r="E69" s="1"/>
      <c r="F69" s="1"/>
    </row>
    <row r="70" spans="1:6" ht="90.95" customHeight="1">
      <c r="A70" s="30" t="s">
        <v>90</v>
      </c>
      <c r="B70" s="8" t="s">
        <v>26</v>
      </c>
      <c r="C70" s="8"/>
      <c r="D70" s="8"/>
      <c r="E70" s="8"/>
      <c r="F70" s="8"/>
    </row>
    <row r="71" spans="1:6" ht="12.75" customHeight="1">
      <c r="A71" s="2" t="s">
        <v>27</v>
      </c>
      <c r="B71" s="2"/>
      <c r="C71" s="2"/>
      <c r="D71" s="2"/>
      <c r="E71" s="2"/>
      <c r="F71" s="2"/>
    </row>
    <row r="72" spans="1:6" ht="51">
      <c r="A72" s="30" t="s">
        <v>91</v>
      </c>
      <c r="B72" s="30" t="s">
        <v>92</v>
      </c>
      <c r="C72" s="30" t="s">
        <v>93</v>
      </c>
      <c r="D72" s="30" t="s">
        <v>94</v>
      </c>
      <c r="E72" s="30" t="s">
        <v>95</v>
      </c>
      <c r="F72" s="30" t="s">
        <v>76</v>
      </c>
    </row>
    <row r="73" spans="1:6">
      <c r="A73" s="36" t="s">
        <v>69</v>
      </c>
      <c r="B73" s="36"/>
      <c r="C73" s="36"/>
      <c r="D73" s="36"/>
      <c r="E73" s="36"/>
      <c r="F73" s="36"/>
    </row>
    <row r="74" spans="1:6">
      <c r="A74" s="36" t="s">
        <v>70</v>
      </c>
      <c r="B74" s="36"/>
      <c r="C74" s="36"/>
      <c r="D74" s="36"/>
      <c r="E74" s="36"/>
      <c r="F74" s="36"/>
    </row>
    <row r="75" spans="1:6">
      <c r="A75" s="36" t="s">
        <v>71</v>
      </c>
      <c r="B75" s="36"/>
      <c r="C75" s="36"/>
      <c r="D75" s="36"/>
      <c r="E75" s="36"/>
      <c r="F75" s="36"/>
    </row>
    <row r="76" spans="1:6">
      <c r="A76" s="36"/>
      <c r="B76" s="36"/>
      <c r="C76" s="36"/>
      <c r="D76" s="36"/>
      <c r="E76" s="36"/>
      <c r="F76" s="36"/>
    </row>
    <row r="77" spans="1:6">
      <c r="A77" s="31"/>
      <c r="B77" s="31"/>
      <c r="C77" s="31"/>
      <c r="D77" s="31"/>
      <c r="E77" s="31"/>
      <c r="F77" s="31"/>
    </row>
    <row r="78" spans="1:6" ht="73.900000000000006" customHeight="1">
      <c r="A78" s="30" t="s">
        <v>96</v>
      </c>
      <c r="B78" s="8" t="s">
        <v>26</v>
      </c>
      <c r="C78" s="8"/>
      <c r="D78" s="8"/>
      <c r="E78" s="31"/>
      <c r="F78" s="31"/>
    </row>
    <row r="79" spans="1:6" ht="23.85" customHeight="1">
      <c r="A79" s="2" t="s">
        <v>27</v>
      </c>
      <c r="B79" s="2"/>
      <c r="C79" s="2"/>
      <c r="D79" s="2"/>
      <c r="E79" s="31"/>
      <c r="F79" s="31"/>
    </row>
    <row r="80" spans="1:6" ht="51">
      <c r="A80" s="30" t="s">
        <v>97</v>
      </c>
      <c r="B80" s="30" t="s">
        <v>98</v>
      </c>
      <c r="C80" s="30" t="s">
        <v>99</v>
      </c>
      <c r="D80" s="30" t="s">
        <v>76</v>
      </c>
      <c r="E80" s="31"/>
      <c r="F80" s="31"/>
    </row>
    <row r="81" spans="1:6">
      <c r="A81" s="36" t="s">
        <v>69</v>
      </c>
      <c r="B81" s="36"/>
      <c r="C81" s="36"/>
      <c r="D81" s="36"/>
      <c r="E81" s="31"/>
      <c r="F81" s="31"/>
    </row>
    <row r="82" spans="1:6">
      <c r="A82" s="36" t="s">
        <v>70</v>
      </c>
      <c r="B82" s="36"/>
      <c r="C82" s="36"/>
      <c r="D82" s="36"/>
      <c r="E82" s="31"/>
      <c r="F82" s="31"/>
    </row>
    <row r="83" spans="1:6">
      <c r="A83" s="36" t="s">
        <v>71</v>
      </c>
      <c r="B83" s="36"/>
      <c r="C83" s="36"/>
      <c r="D83" s="36"/>
      <c r="E83" s="31"/>
      <c r="F83" s="31"/>
    </row>
    <row r="84" spans="1:6">
      <c r="A84" s="36"/>
      <c r="B84" s="36"/>
      <c r="C84" s="36"/>
      <c r="D84" s="36"/>
      <c r="E84" s="31"/>
      <c r="F84" s="31"/>
    </row>
    <row r="85" spans="1:6">
      <c r="A85" s="31"/>
      <c r="B85" s="31"/>
      <c r="C85" s="31"/>
      <c r="D85" s="31"/>
      <c r="E85" s="31"/>
      <c r="F85" s="31"/>
    </row>
    <row r="86" spans="1:6" ht="73.150000000000006" customHeight="1">
      <c r="A86" s="30" t="s">
        <v>100</v>
      </c>
      <c r="B86" s="8" t="s">
        <v>101</v>
      </c>
      <c r="C86" s="8"/>
      <c r="D86" s="8"/>
      <c r="E86" s="31"/>
      <c r="F86" s="31"/>
    </row>
    <row r="87" spans="1:6">
      <c r="A87" s="31"/>
      <c r="B87" s="31"/>
      <c r="D87" s="31"/>
      <c r="E87" s="31"/>
      <c r="F87" s="31"/>
    </row>
    <row r="88" spans="1:6" ht="75.400000000000006" customHeight="1">
      <c r="A88" s="30" t="s">
        <v>102</v>
      </c>
      <c r="B88" s="8" t="s">
        <v>26</v>
      </c>
      <c r="C88" s="8"/>
      <c r="D88" s="8"/>
      <c r="E88" s="31"/>
      <c r="F88" s="31"/>
    </row>
    <row r="89" spans="1:6" ht="23.85" customHeight="1">
      <c r="A89" s="2" t="s">
        <v>27</v>
      </c>
      <c r="B89" s="2"/>
      <c r="C89" s="2"/>
      <c r="D89" s="2"/>
      <c r="E89" s="31"/>
      <c r="F89" s="31"/>
    </row>
    <row r="90" spans="1:6" ht="51">
      <c r="A90" s="30" t="s">
        <v>103</v>
      </c>
      <c r="B90" s="30" t="s">
        <v>104</v>
      </c>
      <c r="C90" s="30" t="s">
        <v>105</v>
      </c>
      <c r="D90" s="30" t="s">
        <v>106</v>
      </c>
      <c r="E90" s="31"/>
      <c r="F90" s="31"/>
    </row>
    <row r="91" spans="1:6" ht="12.75" customHeight="1">
      <c r="A91" s="36" t="s">
        <v>69</v>
      </c>
      <c r="B91" s="36"/>
      <c r="C91" s="36"/>
      <c r="D91" s="36"/>
    </row>
    <row r="92" spans="1:6" ht="12.75" customHeight="1">
      <c r="A92" s="36" t="s">
        <v>70</v>
      </c>
      <c r="B92" s="36"/>
      <c r="C92" s="36"/>
      <c r="D92" s="36"/>
    </row>
    <row r="93" spans="1:6" ht="12.75" customHeight="1">
      <c r="A93" s="36" t="s">
        <v>71</v>
      </c>
      <c r="B93" s="36"/>
      <c r="C93" s="36"/>
      <c r="D93" s="36"/>
    </row>
    <row r="94" spans="1:6" ht="12.75" customHeight="1">
      <c r="A94" s="36"/>
      <c r="B94" s="36"/>
      <c r="C94" s="36"/>
      <c r="D94" s="36"/>
    </row>
    <row r="97" spans="1:6" ht="76.150000000000006" customHeight="1">
      <c r="A97" s="40" t="s">
        <v>107</v>
      </c>
      <c r="B97" s="1242" t="s">
        <v>108</v>
      </c>
      <c r="C97" s="1242"/>
      <c r="D97" s="1242"/>
    </row>
    <row r="98" spans="1:6" ht="28.35" customHeight="1">
      <c r="A98" s="2" t="s">
        <v>27</v>
      </c>
      <c r="B98" s="2"/>
      <c r="C98" s="2"/>
      <c r="D98" s="2"/>
    </row>
    <row r="99" spans="1:6" ht="99.2" customHeight="1">
      <c r="A99" s="40" t="s">
        <v>109</v>
      </c>
      <c r="B99" s="1243" t="s">
        <v>110</v>
      </c>
      <c r="C99" s="1243"/>
      <c r="D99" s="40" t="s">
        <v>111</v>
      </c>
    </row>
    <row r="100" spans="1:6" ht="40.35" customHeight="1">
      <c r="A100" s="41" t="s">
        <v>3708</v>
      </c>
      <c r="B100" s="1244" t="s">
        <v>3709</v>
      </c>
      <c r="C100" s="1244"/>
      <c r="D100" s="41" t="s">
        <v>3710</v>
      </c>
    </row>
    <row r="102" spans="1:6" ht="76.900000000000006" customHeight="1">
      <c r="A102" s="40" t="s">
        <v>115</v>
      </c>
      <c r="B102" s="1242" t="s">
        <v>26</v>
      </c>
      <c r="C102" s="1242"/>
      <c r="D102" s="1242"/>
    </row>
    <row r="103" spans="1:6" ht="12.75" customHeight="1">
      <c r="A103" s="2" t="s">
        <v>27</v>
      </c>
      <c r="B103" s="2"/>
      <c r="C103" s="2"/>
      <c r="D103" s="2"/>
    </row>
    <row r="104" spans="1:6" ht="12.75" customHeight="1">
      <c r="A104" s="1243" t="s">
        <v>116</v>
      </c>
      <c r="B104" s="1243"/>
      <c r="C104" s="1243"/>
    </row>
    <row r="105" spans="1:6" ht="25.35" customHeight="1">
      <c r="A105" s="1288" t="s">
        <v>71</v>
      </c>
      <c r="B105" s="1288"/>
      <c r="C105" s="1288"/>
    </row>
    <row r="106" spans="1:6" ht="85.5" customHeight="1">
      <c r="A106" s="43" t="s">
        <v>118</v>
      </c>
      <c r="B106" s="1242" t="s">
        <v>108</v>
      </c>
      <c r="C106" s="1242"/>
      <c r="D106" s="1242"/>
    </row>
    <row r="108" spans="1:6" ht="82.7" customHeight="1">
      <c r="A108" s="40" t="s">
        <v>119</v>
      </c>
      <c r="B108" s="1242" t="s">
        <v>26</v>
      </c>
      <c r="C108" s="1242"/>
      <c r="D108" s="1242"/>
      <c r="F108" s="44"/>
    </row>
    <row r="109" spans="1:6" ht="12.75" customHeight="1">
      <c r="A109" s="2" t="s">
        <v>27</v>
      </c>
      <c r="B109" s="2"/>
      <c r="C109" s="2"/>
      <c r="D109" s="2"/>
    </row>
    <row r="110" spans="1:6" ht="29.85" customHeight="1">
      <c r="A110" s="1243" t="s">
        <v>116</v>
      </c>
      <c r="B110" s="1243"/>
      <c r="C110" s="1243"/>
    </row>
    <row r="111" spans="1:6" ht="12.75" customHeight="1">
      <c r="A111" s="1288" t="s">
        <v>71</v>
      </c>
      <c r="B111" s="1288"/>
      <c r="C111" s="1288"/>
    </row>
    <row r="112" spans="1:6" ht="132" customHeight="1">
      <c r="A112" s="40" t="s">
        <v>121</v>
      </c>
      <c r="B112" s="1242" t="s">
        <v>108</v>
      </c>
      <c r="C112" s="1242"/>
      <c r="D112" s="1242"/>
    </row>
    <row r="115" spans="1:7" ht="50.65" customHeight="1">
      <c r="A115" s="1243" t="s">
        <v>122</v>
      </c>
      <c r="B115" s="1243"/>
      <c r="C115" s="1243"/>
      <c r="D115" s="1243"/>
    </row>
    <row r="116" spans="1:7" ht="96.95" customHeight="1">
      <c r="A116" s="40" t="s">
        <v>123</v>
      </c>
      <c r="B116" s="40" t="s">
        <v>124</v>
      </c>
      <c r="C116" s="40" t="s">
        <v>125</v>
      </c>
      <c r="D116" s="40" t="s">
        <v>126</v>
      </c>
    </row>
    <row r="117" spans="1:7" ht="83.65" customHeight="1">
      <c r="A117" s="48" t="s">
        <v>877</v>
      </c>
      <c r="B117" s="48" t="s">
        <v>878</v>
      </c>
      <c r="C117" s="48"/>
      <c r="D117" s="48"/>
    </row>
    <row r="119" spans="1:7" ht="39.6" customHeight="1">
      <c r="A119" s="1243" t="s">
        <v>130</v>
      </c>
      <c r="B119" s="1243"/>
      <c r="C119" s="1243"/>
      <c r="D119" s="1243"/>
      <c r="E119" s="1243"/>
      <c r="F119" s="40" t="s">
        <v>131</v>
      </c>
      <c r="G119" s="40" t="s">
        <v>132</v>
      </c>
    </row>
    <row r="120" spans="1:7" ht="73.900000000000006" customHeight="1">
      <c r="A120" s="40" t="s">
        <v>133</v>
      </c>
      <c r="B120" s="40" t="s">
        <v>134</v>
      </c>
      <c r="C120" s="40" t="s">
        <v>135</v>
      </c>
      <c r="D120" s="40" t="s">
        <v>136</v>
      </c>
      <c r="E120" s="40" t="s">
        <v>137</v>
      </c>
      <c r="F120" s="46">
        <v>23</v>
      </c>
      <c r="G120" s="46">
        <f>SUM(D121:D143)</f>
        <v>2780</v>
      </c>
    </row>
    <row r="121" spans="1:7" ht="41.1" customHeight="1">
      <c r="A121" s="441" t="s">
        <v>3711</v>
      </c>
      <c r="B121" s="212">
        <v>46148</v>
      </c>
      <c r="C121" s="131" t="s">
        <v>3712</v>
      </c>
      <c r="D121" s="48">
        <v>120</v>
      </c>
      <c r="E121" s="48" t="s">
        <v>3713</v>
      </c>
    </row>
    <row r="122" spans="1:7" ht="28.9" customHeight="1">
      <c r="A122" s="48" t="s">
        <v>3714</v>
      </c>
      <c r="B122" s="212">
        <v>46148</v>
      </c>
      <c r="C122" s="131" t="s">
        <v>3715</v>
      </c>
      <c r="D122" s="48">
        <v>80</v>
      </c>
      <c r="E122" s="48" t="s">
        <v>3716</v>
      </c>
    </row>
    <row r="123" spans="1:7" ht="28.9" customHeight="1">
      <c r="A123" s="48" t="s">
        <v>3717</v>
      </c>
      <c r="B123" s="212">
        <v>46150</v>
      </c>
      <c r="C123" s="131" t="s">
        <v>3718</v>
      </c>
      <c r="D123" s="48">
        <v>60</v>
      </c>
      <c r="E123" s="48" t="s">
        <v>3719</v>
      </c>
    </row>
    <row r="124" spans="1:7" ht="36.75" customHeight="1">
      <c r="A124" s="48" t="s">
        <v>3720</v>
      </c>
      <c r="B124" s="212">
        <v>46151</v>
      </c>
      <c r="C124" s="131" t="s">
        <v>3721</v>
      </c>
      <c r="D124" s="48">
        <v>56</v>
      </c>
      <c r="E124" s="48" t="s">
        <v>3722</v>
      </c>
    </row>
    <row r="125" spans="1:7" ht="36.75" customHeight="1">
      <c r="A125" s="48" t="s">
        <v>3723</v>
      </c>
      <c r="B125" s="212">
        <v>46151</v>
      </c>
      <c r="C125" s="131" t="s">
        <v>3724</v>
      </c>
      <c r="D125" s="48">
        <v>300</v>
      </c>
      <c r="E125" s="48" t="s">
        <v>3725</v>
      </c>
    </row>
    <row r="126" spans="1:7" ht="40.700000000000003" customHeight="1">
      <c r="A126" s="48" t="s">
        <v>3726</v>
      </c>
      <c r="B126" s="212">
        <v>46151</v>
      </c>
      <c r="C126" s="131" t="s">
        <v>3727</v>
      </c>
      <c r="D126" s="48"/>
      <c r="E126" s="48" t="s">
        <v>3728</v>
      </c>
    </row>
    <row r="127" spans="1:7" ht="29.45" customHeight="1">
      <c r="A127" s="48" t="s">
        <v>3729</v>
      </c>
      <c r="B127" s="212">
        <v>46151</v>
      </c>
      <c r="C127" s="131" t="s">
        <v>3730</v>
      </c>
      <c r="D127" s="48">
        <v>580</v>
      </c>
      <c r="E127" s="48" t="s">
        <v>3725</v>
      </c>
    </row>
    <row r="128" spans="1:7" ht="36.200000000000003" customHeight="1">
      <c r="A128" s="48" t="s">
        <v>3731</v>
      </c>
      <c r="B128" s="211">
        <v>46151</v>
      </c>
      <c r="C128" s="131" t="s">
        <v>3732</v>
      </c>
      <c r="D128" s="48">
        <v>140</v>
      </c>
      <c r="E128" s="48" t="s">
        <v>3722</v>
      </c>
    </row>
    <row r="129" spans="1:5" ht="31.35" customHeight="1">
      <c r="A129" s="48" t="s">
        <v>3733</v>
      </c>
      <c r="B129" s="211">
        <v>46151</v>
      </c>
      <c r="C129" s="131" t="s">
        <v>3734</v>
      </c>
      <c r="D129" s="48">
        <v>165</v>
      </c>
      <c r="E129" s="48" t="s">
        <v>3716</v>
      </c>
    </row>
    <row r="130" spans="1:5" ht="31.35" customHeight="1">
      <c r="A130" s="48" t="s">
        <v>3735</v>
      </c>
      <c r="B130" s="211">
        <v>46151</v>
      </c>
      <c r="C130" s="131" t="s">
        <v>3736</v>
      </c>
      <c r="D130" s="48">
        <v>64</v>
      </c>
      <c r="E130" s="48" t="s">
        <v>3716</v>
      </c>
    </row>
    <row r="131" spans="1:5" ht="31.35" customHeight="1">
      <c r="A131" s="48" t="s">
        <v>3737</v>
      </c>
      <c r="B131" s="211">
        <v>46151</v>
      </c>
      <c r="C131" s="131" t="s">
        <v>3738</v>
      </c>
      <c r="D131" s="48">
        <v>50</v>
      </c>
      <c r="E131" s="48" t="s">
        <v>3739</v>
      </c>
    </row>
    <row r="132" spans="1:5" ht="24.75" customHeight="1">
      <c r="A132" s="48" t="s">
        <v>3740</v>
      </c>
      <c r="B132" s="211">
        <v>46151</v>
      </c>
      <c r="C132" s="131" t="s">
        <v>3741</v>
      </c>
      <c r="D132" s="48">
        <v>96</v>
      </c>
      <c r="E132" s="48" t="s">
        <v>3742</v>
      </c>
    </row>
    <row r="133" spans="1:5" ht="22.9" customHeight="1">
      <c r="A133" s="356" t="s">
        <v>3743</v>
      </c>
      <c r="B133" s="211">
        <v>46151</v>
      </c>
      <c r="C133" s="131" t="s">
        <v>3744</v>
      </c>
      <c r="D133" s="48">
        <v>74</v>
      </c>
      <c r="E133" s="48" t="s">
        <v>3745</v>
      </c>
    </row>
    <row r="134" spans="1:5" ht="22.9" customHeight="1">
      <c r="A134" s="442" t="s">
        <v>3746</v>
      </c>
      <c r="B134" s="211">
        <v>46151</v>
      </c>
      <c r="C134" s="131" t="s">
        <v>3747</v>
      </c>
      <c r="D134" s="48">
        <v>200</v>
      </c>
      <c r="E134" s="48" t="s">
        <v>3745</v>
      </c>
    </row>
    <row r="135" spans="1:5" ht="22.9" customHeight="1">
      <c r="A135" s="442" t="s">
        <v>3748</v>
      </c>
      <c r="B135" s="211">
        <v>46165</v>
      </c>
      <c r="C135" s="131" t="s">
        <v>3749</v>
      </c>
      <c r="D135" s="48">
        <v>60</v>
      </c>
      <c r="E135" s="48" t="s">
        <v>3750</v>
      </c>
    </row>
    <row r="136" spans="1:5" ht="22.9" customHeight="1">
      <c r="A136" s="48" t="s">
        <v>3751</v>
      </c>
      <c r="B136" s="211">
        <v>46174</v>
      </c>
      <c r="C136" s="131" t="s">
        <v>3752</v>
      </c>
      <c r="D136" s="48">
        <v>48</v>
      </c>
      <c r="E136" s="48" t="s">
        <v>3716</v>
      </c>
    </row>
    <row r="137" spans="1:5" ht="22.9" customHeight="1">
      <c r="A137" s="48" t="s">
        <v>3753</v>
      </c>
      <c r="B137" s="211">
        <v>46174</v>
      </c>
      <c r="C137" s="131" t="s">
        <v>3754</v>
      </c>
      <c r="D137" s="48">
        <v>48</v>
      </c>
      <c r="E137" s="48" t="s">
        <v>3722</v>
      </c>
    </row>
    <row r="138" spans="1:5" ht="22.9" customHeight="1">
      <c r="A138" s="48" t="s">
        <v>3755</v>
      </c>
      <c r="B138" s="211">
        <v>46174</v>
      </c>
      <c r="C138" s="131" t="s">
        <v>3756</v>
      </c>
      <c r="D138" s="48">
        <v>140</v>
      </c>
      <c r="E138" s="48" t="s">
        <v>3757</v>
      </c>
    </row>
    <row r="139" spans="1:5" ht="48.4" customHeight="1">
      <c r="A139" s="48" t="s">
        <v>3758</v>
      </c>
      <c r="B139" s="211">
        <v>46181</v>
      </c>
      <c r="C139" s="131" t="s">
        <v>3759</v>
      </c>
      <c r="D139" s="48">
        <v>15</v>
      </c>
      <c r="E139" s="443" t="s">
        <v>3760</v>
      </c>
    </row>
    <row r="140" spans="1:5" ht="48.4" customHeight="1">
      <c r="A140" s="48" t="s">
        <v>3761</v>
      </c>
      <c r="B140" s="211">
        <v>46183</v>
      </c>
      <c r="C140" s="131" t="s">
        <v>3762</v>
      </c>
      <c r="D140" s="48">
        <v>50</v>
      </c>
      <c r="E140" s="444" t="s">
        <v>3763</v>
      </c>
    </row>
    <row r="141" spans="1:5" ht="33.75" customHeight="1">
      <c r="A141" s="48" t="s">
        <v>3764</v>
      </c>
      <c r="B141" s="211">
        <v>46184</v>
      </c>
      <c r="C141" s="48" t="s">
        <v>3765</v>
      </c>
      <c r="D141" s="48">
        <v>320</v>
      </c>
      <c r="E141" s="48" t="s">
        <v>3725</v>
      </c>
    </row>
    <row r="142" spans="1:5" ht="23.1" customHeight="1">
      <c r="A142" s="48" t="s">
        <v>3766</v>
      </c>
      <c r="B142" s="211">
        <v>46185</v>
      </c>
      <c r="C142" s="131" t="s">
        <v>3767</v>
      </c>
      <c r="D142" s="48">
        <v>38</v>
      </c>
      <c r="E142" s="48" t="s">
        <v>3722</v>
      </c>
    </row>
    <row r="143" spans="1:5" ht="27" customHeight="1">
      <c r="A143" s="48" t="s">
        <v>3768</v>
      </c>
      <c r="B143" s="211">
        <v>46185</v>
      </c>
      <c r="C143" s="131" t="s">
        <v>3769</v>
      </c>
      <c r="D143" s="48">
        <v>76</v>
      </c>
      <c r="E143" s="48" t="s">
        <v>3742</v>
      </c>
    </row>
    <row r="144" spans="1:5" ht="12.75" customHeight="1">
      <c r="A144" s="48"/>
      <c r="B144" s="48"/>
      <c r="C144" s="48"/>
      <c r="D144" s="48"/>
      <c r="E144" s="48"/>
    </row>
    <row r="145" spans="1:9" ht="12.75" customHeight="1">
      <c r="A145" s="48"/>
      <c r="B145" s="48"/>
      <c r="C145" s="48"/>
      <c r="D145" s="48"/>
      <c r="E145" s="48"/>
    </row>
    <row r="147" spans="1:9" ht="66" customHeight="1">
      <c r="A147" s="1243" t="s">
        <v>180</v>
      </c>
      <c r="B147" s="1243"/>
      <c r="C147" s="1243"/>
      <c r="D147" s="1243"/>
      <c r="E147" s="1243"/>
      <c r="F147" s="1243"/>
      <c r="G147" s="40" t="s">
        <v>131</v>
      </c>
      <c r="H147" s="40" t="s">
        <v>132</v>
      </c>
      <c r="I147" s="40" t="s">
        <v>181</v>
      </c>
    </row>
    <row r="148" spans="1:9" ht="111.2" customHeight="1">
      <c r="A148" s="40" t="s">
        <v>133</v>
      </c>
      <c r="B148" s="40" t="s">
        <v>134</v>
      </c>
      <c r="C148" s="40" t="s">
        <v>135</v>
      </c>
      <c r="D148" s="40" t="s">
        <v>136</v>
      </c>
      <c r="E148" s="40" t="s">
        <v>137</v>
      </c>
      <c r="F148" s="40" t="s">
        <v>182</v>
      </c>
      <c r="G148" s="46">
        <v>26</v>
      </c>
      <c r="H148" s="46">
        <f>SUM(D149:D173)</f>
        <v>881</v>
      </c>
      <c r="I148" s="216">
        <f>14/26*100</f>
        <v>53.846153846153847</v>
      </c>
    </row>
    <row r="149" spans="1:9" ht="37.5" customHeight="1">
      <c r="A149" s="445" t="s">
        <v>3770</v>
      </c>
      <c r="B149" s="211" t="s">
        <v>3771</v>
      </c>
      <c r="C149" s="46" t="s">
        <v>3772</v>
      </c>
      <c r="D149" s="48">
        <v>12</v>
      </c>
      <c r="E149" s="48" t="s">
        <v>3773</v>
      </c>
      <c r="F149" s="56" t="s">
        <v>186</v>
      </c>
    </row>
    <row r="150" spans="1:9" ht="39" customHeight="1">
      <c r="A150" s="445" t="s">
        <v>3774</v>
      </c>
      <c r="B150" s="211" t="s">
        <v>3775</v>
      </c>
      <c r="C150" s="131" t="s">
        <v>3776</v>
      </c>
      <c r="D150" s="48">
        <v>27</v>
      </c>
      <c r="E150" s="48" t="s">
        <v>3716</v>
      </c>
      <c r="F150" s="56" t="s">
        <v>186</v>
      </c>
    </row>
    <row r="151" spans="1:9" ht="39" customHeight="1">
      <c r="A151" s="445" t="s">
        <v>3777</v>
      </c>
      <c r="B151" s="211">
        <v>46126</v>
      </c>
      <c r="C151" s="446" t="s">
        <v>3778</v>
      </c>
      <c r="D151" s="48">
        <v>116</v>
      </c>
      <c r="E151" s="48" t="s">
        <v>3779</v>
      </c>
      <c r="F151" s="56" t="s">
        <v>190</v>
      </c>
    </row>
    <row r="152" spans="1:9" ht="29.65" customHeight="1">
      <c r="A152" s="445" t="s">
        <v>3777</v>
      </c>
      <c r="B152" s="211" t="s">
        <v>3780</v>
      </c>
      <c r="C152" s="447" t="s">
        <v>3781</v>
      </c>
      <c r="D152" s="48">
        <v>56</v>
      </c>
      <c r="E152" s="48" t="s">
        <v>3779</v>
      </c>
      <c r="F152" s="56" t="s">
        <v>190</v>
      </c>
    </row>
    <row r="153" spans="1:9" ht="85.5" customHeight="1">
      <c r="A153" s="445" t="s">
        <v>3782</v>
      </c>
      <c r="B153" s="211" t="s">
        <v>3783</v>
      </c>
      <c r="C153" s="46" t="s">
        <v>3784</v>
      </c>
      <c r="D153" s="48">
        <v>23</v>
      </c>
      <c r="E153" s="48" t="s">
        <v>3785</v>
      </c>
      <c r="F153" s="56" t="s">
        <v>190</v>
      </c>
    </row>
    <row r="154" spans="1:9" ht="29.65" customHeight="1">
      <c r="A154" s="445" t="s">
        <v>3786</v>
      </c>
      <c r="B154" s="211">
        <v>46142</v>
      </c>
      <c r="C154" s="131" t="s">
        <v>3787</v>
      </c>
      <c r="D154" s="48">
        <v>16</v>
      </c>
      <c r="E154" s="48" t="s">
        <v>3788</v>
      </c>
      <c r="F154" s="56" t="s">
        <v>190</v>
      </c>
    </row>
    <row r="155" spans="1:9" ht="27.6" customHeight="1">
      <c r="A155" s="445" t="s">
        <v>3789</v>
      </c>
      <c r="B155" s="211">
        <v>46147</v>
      </c>
      <c r="C155" s="131" t="s">
        <v>3790</v>
      </c>
      <c r="D155" s="48">
        <v>2</v>
      </c>
      <c r="E155" s="48" t="s">
        <v>3791</v>
      </c>
      <c r="F155" s="56" t="s">
        <v>186</v>
      </c>
    </row>
    <row r="156" spans="1:9" ht="27" customHeight="1">
      <c r="A156" s="445" t="s">
        <v>3792</v>
      </c>
      <c r="B156" s="211">
        <v>46162</v>
      </c>
      <c r="C156" s="131" t="s">
        <v>3793</v>
      </c>
      <c r="D156" s="48">
        <v>30</v>
      </c>
      <c r="E156" s="48" t="s">
        <v>3750</v>
      </c>
      <c r="F156" s="56" t="s">
        <v>190</v>
      </c>
    </row>
    <row r="157" spans="1:9" ht="30" customHeight="1">
      <c r="A157" s="445" t="s">
        <v>3794</v>
      </c>
      <c r="B157" s="211">
        <v>46164</v>
      </c>
      <c r="C157" s="131" t="s">
        <v>3795</v>
      </c>
      <c r="D157" s="48">
        <v>42</v>
      </c>
      <c r="E157" s="48" t="s">
        <v>3796</v>
      </c>
      <c r="F157" s="56" t="s">
        <v>190</v>
      </c>
    </row>
    <row r="158" spans="1:9" ht="25.35" customHeight="1">
      <c r="A158" s="48" t="s">
        <v>3797</v>
      </c>
      <c r="B158" s="212">
        <v>46165</v>
      </c>
      <c r="C158" s="131" t="s">
        <v>3798</v>
      </c>
      <c r="D158" s="48">
        <v>25</v>
      </c>
      <c r="E158" s="48" t="s">
        <v>3799</v>
      </c>
      <c r="F158" s="56" t="s">
        <v>190</v>
      </c>
    </row>
    <row r="159" spans="1:9" ht="27.95" customHeight="1">
      <c r="A159" s="445" t="s">
        <v>3800</v>
      </c>
      <c r="B159" s="211">
        <v>46163</v>
      </c>
      <c r="C159" s="131" t="s">
        <v>3801</v>
      </c>
      <c r="D159" s="48">
        <v>52</v>
      </c>
      <c r="E159" s="48" t="s">
        <v>3802</v>
      </c>
      <c r="F159" s="56" t="s">
        <v>186</v>
      </c>
    </row>
    <row r="160" spans="1:9" ht="59.25" customHeight="1">
      <c r="A160" s="445" t="s">
        <v>3803</v>
      </c>
      <c r="B160" s="211">
        <v>46164</v>
      </c>
      <c r="C160" s="131" t="s">
        <v>3804</v>
      </c>
      <c r="D160" s="48">
        <v>30</v>
      </c>
      <c r="E160" s="48" t="s">
        <v>3742</v>
      </c>
      <c r="F160" s="56" t="s">
        <v>190</v>
      </c>
    </row>
    <row r="161" spans="1:7" ht="28.5" customHeight="1">
      <c r="A161" s="445" t="s">
        <v>3805</v>
      </c>
      <c r="B161" s="211">
        <v>46158</v>
      </c>
      <c r="C161" s="131" t="s">
        <v>3806</v>
      </c>
      <c r="D161" s="48">
        <v>48</v>
      </c>
      <c r="E161" s="51" t="s">
        <v>3807</v>
      </c>
      <c r="F161" s="56" t="s">
        <v>186</v>
      </c>
    </row>
    <row r="162" spans="1:7" ht="25.5">
      <c r="A162" s="445" t="s">
        <v>3808</v>
      </c>
      <c r="B162" s="211">
        <v>46170</v>
      </c>
      <c r="C162" s="131" t="s">
        <v>3809</v>
      </c>
      <c r="D162" s="48">
        <v>20</v>
      </c>
      <c r="E162" s="51" t="s">
        <v>3802</v>
      </c>
      <c r="F162" s="56" t="s">
        <v>186</v>
      </c>
    </row>
    <row r="163" spans="1:7" ht="27.95" customHeight="1">
      <c r="A163" s="445" t="s">
        <v>3810</v>
      </c>
      <c r="B163" s="211">
        <v>46172</v>
      </c>
      <c r="C163" s="131" t="s">
        <v>3811</v>
      </c>
      <c r="D163" s="48">
        <v>20</v>
      </c>
      <c r="E163" s="51" t="s">
        <v>3802</v>
      </c>
      <c r="F163" s="56" t="s">
        <v>190</v>
      </c>
    </row>
    <row r="164" spans="1:7" ht="12.75" customHeight="1">
      <c r="A164" s="445" t="s">
        <v>3812</v>
      </c>
      <c r="B164" s="211">
        <v>46177</v>
      </c>
      <c r="C164" s="131" t="s">
        <v>3813</v>
      </c>
      <c r="D164" s="48">
        <v>18</v>
      </c>
      <c r="E164" s="51" t="s">
        <v>3773</v>
      </c>
      <c r="F164" s="56" t="s">
        <v>190</v>
      </c>
    </row>
    <row r="165" spans="1:7" ht="27.75" customHeight="1">
      <c r="A165" s="445" t="s">
        <v>3814</v>
      </c>
      <c r="B165" s="211">
        <v>46178</v>
      </c>
      <c r="C165" s="131" t="s">
        <v>3815</v>
      </c>
      <c r="D165" s="48">
        <v>38</v>
      </c>
      <c r="E165" s="51" t="s">
        <v>3742</v>
      </c>
      <c r="F165" s="56" t="s">
        <v>190</v>
      </c>
    </row>
    <row r="166" spans="1:7" ht="12.75" customHeight="1">
      <c r="A166" s="445" t="s">
        <v>1447</v>
      </c>
      <c r="B166" s="211">
        <v>46178</v>
      </c>
      <c r="C166" s="131" t="s">
        <v>3816</v>
      </c>
      <c r="D166" s="48"/>
      <c r="E166" s="48" t="s">
        <v>3817</v>
      </c>
      <c r="F166" s="56" t="s">
        <v>190</v>
      </c>
    </row>
    <row r="167" spans="1:7" ht="24.95" customHeight="1">
      <c r="A167" s="445" t="s">
        <v>3818</v>
      </c>
      <c r="B167" s="211">
        <v>46181</v>
      </c>
      <c r="C167" s="131" t="s">
        <v>3819</v>
      </c>
      <c r="D167" s="48">
        <v>44</v>
      </c>
      <c r="E167" s="48" t="s">
        <v>3820</v>
      </c>
      <c r="F167" s="56" t="s">
        <v>186</v>
      </c>
    </row>
    <row r="168" spans="1:7" ht="25.15" customHeight="1">
      <c r="A168" s="48" t="s">
        <v>3821</v>
      </c>
      <c r="B168" s="211">
        <v>46181</v>
      </c>
      <c r="C168" s="131" t="s">
        <v>3822</v>
      </c>
      <c r="D168" s="48">
        <v>50</v>
      </c>
      <c r="E168" s="48" t="s">
        <v>3817</v>
      </c>
      <c r="F168" s="56" t="s">
        <v>186</v>
      </c>
    </row>
    <row r="169" spans="1:7" ht="29.25" customHeight="1">
      <c r="A169" s="48" t="s">
        <v>3823</v>
      </c>
      <c r="B169" s="211">
        <v>46181</v>
      </c>
      <c r="C169" s="131" t="s">
        <v>3824</v>
      </c>
      <c r="D169" s="48">
        <v>75</v>
      </c>
      <c r="E169" s="48" t="s">
        <v>3817</v>
      </c>
      <c r="F169" s="56" t="s">
        <v>186</v>
      </c>
    </row>
    <row r="170" spans="1:7" ht="35.25" customHeight="1">
      <c r="A170" s="48" t="s">
        <v>3825</v>
      </c>
      <c r="B170" s="211">
        <v>46181</v>
      </c>
      <c r="C170" s="131" t="s">
        <v>3826</v>
      </c>
      <c r="D170" s="48">
        <v>30</v>
      </c>
      <c r="E170" s="48" t="s">
        <v>3750</v>
      </c>
      <c r="F170" s="56" t="s">
        <v>190</v>
      </c>
    </row>
    <row r="171" spans="1:7" ht="122.25" customHeight="1">
      <c r="A171" s="48" t="s">
        <v>3827</v>
      </c>
      <c r="B171" s="211" t="s">
        <v>3828</v>
      </c>
      <c r="C171" s="46" t="s">
        <v>3829</v>
      </c>
      <c r="D171" s="48">
        <v>68</v>
      </c>
      <c r="E171" s="48" t="s">
        <v>3750</v>
      </c>
      <c r="F171" s="56" t="s">
        <v>186</v>
      </c>
    </row>
    <row r="172" spans="1:7" ht="67.5" customHeight="1">
      <c r="A172" s="48" t="s">
        <v>3830</v>
      </c>
      <c r="B172" s="211">
        <v>46182</v>
      </c>
      <c r="C172" s="46" t="s">
        <v>3831</v>
      </c>
      <c r="D172" s="48">
        <v>24</v>
      </c>
      <c r="E172" s="48" t="s">
        <v>3785</v>
      </c>
      <c r="F172" s="56" t="s">
        <v>190</v>
      </c>
    </row>
    <row r="173" spans="1:7" ht="28.7" customHeight="1">
      <c r="A173" s="48" t="s">
        <v>3832</v>
      </c>
      <c r="B173" s="211">
        <v>46189</v>
      </c>
      <c r="C173" s="131" t="s">
        <v>3833</v>
      </c>
      <c r="D173" s="48">
        <v>15</v>
      </c>
      <c r="E173" s="48" t="s">
        <v>3834</v>
      </c>
      <c r="F173" s="56" t="s">
        <v>186</v>
      </c>
    </row>
    <row r="174" spans="1:7" ht="12.75" customHeight="1">
      <c r="A174" s="48"/>
      <c r="B174" s="48"/>
      <c r="C174" s="48"/>
      <c r="D174" s="48"/>
      <c r="E174" s="48"/>
      <c r="F174" s="56"/>
    </row>
    <row r="176" spans="1:7" ht="40.35" customHeight="1">
      <c r="A176" s="1243" t="s">
        <v>252</v>
      </c>
      <c r="B176" s="1243"/>
      <c r="C176" s="1243"/>
      <c r="D176" s="1243"/>
      <c r="E176" s="1243"/>
      <c r="F176" s="40" t="s">
        <v>131</v>
      </c>
      <c r="G176" s="40" t="s">
        <v>132</v>
      </c>
    </row>
    <row r="177" spans="1:10" ht="65.650000000000006" customHeight="1">
      <c r="A177" s="40" t="s">
        <v>133</v>
      </c>
      <c r="B177" s="40" t="s">
        <v>134</v>
      </c>
      <c r="C177" s="40" t="s">
        <v>135</v>
      </c>
      <c r="D177" s="40" t="s">
        <v>136</v>
      </c>
      <c r="E177" s="40" t="s">
        <v>137</v>
      </c>
      <c r="F177" s="72">
        <v>2</v>
      </c>
      <c r="G177" s="72">
        <f>SUM(D178:D179)</f>
        <v>771</v>
      </c>
    </row>
    <row r="178" spans="1:10" ht="125.25" customHeight="1">
      <c r="A178" s="48" t="s">
        <v>3835</v>
      </c>
      <c r="B178" s="211">
        <v>46129</v>
      </c>
      <c r="C178" s="48" t="s">
        <v>3836</v>
      </c>
      <c r="D178" s="48">
        <v>15</v>
      </c>
      <c r="E178" s="48" t="s">
        <v>3837</v>
      </c>
    </row>
    <row r="179" spans="1:10" ht="89.25" customHeight="1">
      <c r="A179" s="48" t="s">
        <v>982</v>
      </c>
      <c r="B179" s="211">
        <v>46133</v>
      </c>
      <c r="C179" s="48" t="s">
        <v>3838</v>
      </c>
      <c r="D179" s="48">
        <v>756</v>
      </c>
      <c r="E179" s="48" t="s">
        <v>3839</v>
      </c>
    </row>
    <row r="180" spans="1:10" ht="12.75" customHeight="1">
      <c r="A180" s="48"/>
      <c r="B180" s="48"/>
      <c r="C180" s="48"/>
      <c r="D180" s="48"/>
      <c r="E180" s="48"/>
    </row>
    <row r="181" spans="1:10" ht="12.75" customHeight="1">
      <c r="A181" s="48"/>
      <c r="B181" s="48"/>
      <c r="C181" s="48"/>
      <c r="D181" s="48"/>
      <c r="E181" s="48"/>
    </row>
    <row r="182" spans="1:10" ht="12.75" customHeight="1">
      <c r="A182" s="48"/>
      <c r="B182" s="48"/>
      <c r="C182" s="48"/>
      <c r="D182" s="48"/>
      <c r="E182" s="48"/>
    </row>
    <row r="184" spans="1:10" ht="54.4" customHeight="1">
      <c r="A184" s="1243" t="s">
        <v>281</v>
      </c>
      <c r="B184" s="1243"/>
      <c r="C184" s="1243"/>
      <c r="D184" s="1243"/>
      <c r="E184" s="1243"/>
      <c r="F184" s="1243"/>
      <c r="G184" s="40" t="s">
        <v>131</v>
      </c>
      <c r="H184" s="40" t="s">
        <v>132</v>
      </c>
      <c r="J184" s="80" t="s">
        <v>282</v>
      </c>
    </row>
    <row r="185" spans="1:10" ht="84.75" customHeight="1">
      <c r="A185" s="40" t="s">
        <v>133</v>
      </c>
      <c r="B185" s="40" t="s">
        <v>134</v>
      </c>
      <c r="C185" s="40" t="s">
        <v>135</v>
      </c>
      <c r="D185" s="40" t="s">
        <v>136</v>
      </c>
      <c r="E185" s="40" t="s">
        <v>137</v>
      </c>
      <c r="F185" s="40" t="s">
        <v>283</v>
      </c>
      <c r="G185" s="46">
        <v>93</v>
      </c>
      <c r="H185" s="46">
        <f>SUM(D186:D278)</f>
        <v>10210</v>
      </c>
      <c r="J185" s="81" t="s">
        <v>284</v>
      </c>
    </row>
    <row r="186" spans="1:10" ht="24.4" customHeight="1">
      <c r="A186" s="448" t="s">
        <v>3840</v>
      </c>
      <c r="B186" s="212" t="s">
        <v>3841</v>
      </c>
      <c r="C186" s="131" t="s">
        <v>3842</v>
      </c>
      <c r="D186" s="48">
        <v>65</v>
      </c>
      <c r="E186" s="48" t="s">
        <v>3807</v>
      </c>
      <c r="F186" s="56" t="s">
        <v>1469</v>
      </c>
    </row>
    <row r="187" spans="1:10" ht="24.4" customHeight="1">
      <c r="A187" s="448" t="s">
        <v>3843</v>
      </c>
      <c r="B187" s="212">
        <v>46124</v>
      </c>
      <c r="C187" s="131" t="s">
        <v>3844</v>
      </c>
      <c r="D187" s="48">
        <v>58</v>
      </c>
      <c r="E187" s="48" t="s">
        <v>3845</v>
      </c>
      <c r="F187" s="56" t="s">
        <v>294</v>
      </c>
    </row>
    <row r="188" spans="1:10" ht="14.65" customHeight="1">
      <c r="A188" s="448" t="s">
        <v>3846</v>
      </c>
      <c r="B188" s="212">
        <v>46125</v>
      </c>
      <c r="C188" s="131" t="s">
        <v>3847</v>
      </c>
      <c r="D188" s="48">
        <v>15</v>
      </c>
      <c r="E188" s="48" t="s">
        <v>3848</v>
      </c>
      <c r="F188" s="56" t="s">
        <v>294</v>
      </c>
    </row>
    <row r="189" spans="1:10" ht="24.4" customHeight="1">
      <c r="A189" s="448" t="s">
        <v>3849</v>
      </c>
      <c r="B189" s="212" t="s">
        <v>3850</v>
      </c>
      <c r="C189" s="131" t="s">
        <v>3851</v>
      </c>
      <c r="D189" s="48">
        <v>22</v>
      </c>
      <c r="E189" s="48" t="s">
        <v>3852</v>
      </c>
      <c r="F189" s="56" t="s">
        <v>289</v>
      </c>
    </row>
    <row r="190" spans="1:10" ht="24.4" customHeight="1">
      <c r="A190" s="448" t="s">
        <v>3853</v>
      </c>
      <c r="B190" s="212" t="s">
        <v>3854</v>
      </c>
      <c r="C190" s="131" t="s">
        <v>3855</v>
      </c>
      <c r="D190" s="48">
        <v>48</v>
      </c>
      <c r="E190" s="48" t="s">
        <v>3802</v>
      </c>
      <c r="F190" s="56" t="s">
        <v>294</v>
      </c>
    </row>
    <row r="191" spans="1:10" ht="24.4" customHeight="1">
      <c r="A191" s="448" t="s">
        <v>3856</v>
      </c>
      <c r="B191" s="212" t="s">
        <v>3854</v>
      </c>
      <c r="C191" s="131" t="s">
        <v>3857</v>
      </c>
      <c r="D191" s="48">
        <v>64</v>
      </c>
      <c r="E191" s="48" t="s">
        <v>3785</v>
      </c>
      <c r="F191" s="56" t="s">
        <v>300</v>
      </c>
    </row>
    <row r="192" spans="1:10" ht="24.4" customHeight="1">
      <c r="A192" s="448" t="s">
        <v>3858</v>
      </c>
      <c r="B192" s="212" t="s">
        <v>3859</v>
      </c>
      <c r="C192" s="131" t="s">
        <v>3860</v>
      </c>
      <c r="D192" s="48">
        <v>27</v>
      </c>
      <c r="E192" s="48" t="s">
        <v>3773</v>
      </c>
      <c r="F192" s="56" t="s">
        <v>300</v>
      </c>
    </row>
    <row r="193" spans="1:6" ht="24.4" customHeight="1">
      <c r="A193" s="448" t="s">
        <v>3861</v>
      </c>
      <c r="B193" s="212">
        <v>46129</v>
      </c>
      <c r="C193" s="131" t="s">
        <v>3862</v>
      </c>
      <c r="D193" s="48">
        <v>78</v>
      </c>
      <c r="E193" s="48" t="s">
        <v>3863</v>
      </c>
      <c r="F193" s="56" t="s">
        <v>309</v>
      </c>
    </row>
    <row r="194" spans="1:6" ht="24.75" customHeight="1">
      <c r="A194" s="448" t="s">
        <v>3864</v>
      </c>
      <c r="B194" s="212" t="s">
        <v>3865</v>
      </c>
      <c r="C194" s="131" t="s">
        <v>3866</v>
      </c>
      <c r="D194" s="48">
        <v>50</v>
      </c>
      <c r="E194" s="48" t="s">
        <v>3834</v>
      </c>
      <c r="F194" s="56" t="s">
        <v>294</v>
      </c>
    </row>
    <row r="195" spans="1:6" ht="24.75" customHeight="1">
      <c r="A195" s="448" t="s">
        <v>3867</v>
      </c>
      <c r="B195" s="212">
        <v>46130</v>
      </c>
      <c r="C195" s="131" t="s">
        <v>3868</v>
      </c>
      <c r="D195" s="48">
        <v>24</v>
      </c>
      <c r="E195" s="48" t="s">
        <v>3869</v>
      </c>
      <c r="F195" s="56" t="s">
        <v>294</v>
      </c>
    </row>
    <row r="196" spans="1:6" ht="18.75" customHeight="1">
      <c r="A196" s="448" t="s">
        <v>3870</v>
      </c>
      <c r="B196" s="212" t="s">
        <v>3871</v>
      </c>
      <c r="C196" s="131" t="s">
        <v>3872</v>
      </c>
      <c r="D196" s="48">
        <v>30</v>
      </c>
      <c r="E196" s="48" t="s">
        <v>3773</v>
      </c>
      <c r="F196" s="56" t="s">
        <v>289</v>
      </c>
    </row>
    <row r="197" spans="1:6" ht="18.75" customHeight="1">
      <c r="A197" s="448" t="s">
        <v>3873</v>
      </c>
      <c r="B197" s="212" t="s">
        <v>3874</v>
      </c>
      <c r="C197" s="131" t="s">
        <v>3875</v>
      </c>
      <c r="D197" s="48">
        <v>17</v>
      </c>
      <c r="E197" s="48" t="s">
        <v>3785</v>
      </c>
      <c r="F197" s="56" t="s">
        <v>289</v>
      </c>
    </row>
    <row r="198" spans="1:6" ht="24" customHeight="1">
      <c r="A198" s="448" t="s">
        <v>3876</v>
      </c>
      <c r="B198" s="212">
        <v>46137</v>
      </c>
      <c r="C198" s="131" t="s">
        <v>3877</v>
      </c>
      <c r="D198" s="48">
        <v>16</v>
      </c>
      <c r="E198" s="48" t="s">
        <v>3878</v>
      </c>
      <c r="F198" s="56" t="s">
        <v>354</v>
      </c>
    </row>
    <row r="199" spans="1:6" ht="18.75" customHeight="1">
      <c r="A199" s="448" t="s">
        <v>3879</v>
      </c>
      <c r="B199" s="212" t="s">
        <v>3880</v>
      </c>
      <c r="C199" s="131" t="s">
        <v>3881</v>
      </c>
      <c r="D199" s="48">
        <v>24</v>
      </c>
      <c r="E199" s="48" t="s">
        <v>3785</v>
      </c>
      <c r="F199" s="56" t="s">
        <v>354</v>
      </c>
    </row>
    <row r="200" spans="1:6" ht="18.75" customHeight="1">
      <c r="A200" s="448" t="s">
        <v>3882</v>
      </c>
      <c r="B200" s="212">
        <v>46140</v>
      </c>
      <c r="C200" s="131" t="s">
        <v>3883</v>
      </c>
      <c r="D200" s="48">
        <v>36</v>
      </c>
      <c r="E200" s="48" t="s">
        <v>3884</v>
      </c>
      <c r="F200" s="56" t="s">
        <v>309</v>
      </c>
    </row>
    <row r="201" spans="1:6" ht="22.9" customHeight="1">
      <c r="A201" s="448" t="s">
        <v>3885</v>
      </c>
      <c r="B201" s="212" t="s">
        <v>3886</v>
      </c>
      <c r="C201" s="131" t="s">
        <v>3887</v>
      </c>
      <c r="D201" s="48">
        <v>22</v>
      </c>
      <c r="E201" s="48" t="s">
        <v>3888</v>
      </c>
      <c r="F201" s="56" t="s">
        <v>294</v>
      </c>
    </row>
    <row r="202" spans="1:6" ht="22.9" customHeight="1">
      <c r="A202" s="448" t="s">
        <v>3889</v>
      </c>
      <c r="B202" s="212">
        <v>46141</v>
      </c>
      <c r="C202" s="131" t="s">
        <v>3890</v>
      </c>
      <c r="D202" s="48">
        <v>25</v>
      </c>
      <c r="E202" s="48" t="s">
        <v>3742</v>
      </c>
      <c r="F202" s="56" t="s">
        <v>300</v>
      </c>
    </row>
    <row r="203" spans="1:6" ht="18.2" customHeight="1">
      <c r="A203" s="448" t="s">
        <v>3891</v>
      </c>
      <c r="B203" s="212">
        <v>46142</v>
      </c>
      <c r="C203" s="131" t="s">
        <v>3892</v>
      </c>
      <c r="D203" s="48">
        <v>17</v>
      </c>
      <c r="E203" s="48" t="s">
        <v>3742</v>
      </c>
      <c r="F203" s="56" t="s">
        <v>354</v>
      </c>
    </row>
    <row r="204" spans="1:6" ht="15.95" customHeight="1">
      <c r="A204" s="448" t="s">
        <v>3893</v>
      </c>
      <c r="B204" s="212" t="s">
        <v>3783</v>
      </c>
      <c r="C204" s="131" t="s">
        <v>3894</v>
      </c>
      <c r="D204" s="48">
        <v>18</v>
      </c>
      <c r="E204" s="48" t="s">
        <v>3895</v>
      </c>
      <c r="F204" s="56" t="s">
        <v>2952</v>
      </c>
    </row>
    <row r="205" spans="1:6" ht="24.4" customHeight="1">
      <c r="A205" s="448" t="s">
        <v>3896</v>
      </c>
      <c r="B205" s="212" t="s">
        <v>3783</v>
      </c>
      <c r="C205" s="131" t="s">
        <v>3897</v>
      </c>
      <c r="D205" s="48">
        <v>52</v>
      </c>
      <c r="E205" s="48" t="s">
        <v>3807</v>
      </c>
      <c r="F205" s="56" t="s">
        <v>3898</v>
      </c>
    </row>
    <row r="206" spans="1:6" ht="24.4" customHeight="1">
      <c r="A206" s="448" t="s">
        <v>3899</v>
      </c>
      <c r="B206" s="212" t="s">
        <v>188</v>
      </c>
      <c r="C206" s="131" t="s">
        <v>3900</v>
      </c>
      <c r="D206" s="48">
        <v>34</v>
      </c>
      <c r="E206" s="48" t="s">
        <v>3869</v>
      </c>
      <c r="F206" s="56" t="s">
        <v>300</v>
      </c>
    </row>
    <row r="207" spans="1:6" ht="37.9" customHeight="1">
      <c r="A207" s="448" t="s">
        <v>3901</v>
      </c>
      <c r="B207" s="212">
        <v>46145</v>
      </c>
      <c r="C207" s="131" t="s">
        <v>3902</v>
      </c>
      <c r="D207" s="48">
        <v>42</v>
      </c>
      <c r="E207" s="48" t="s">
        <v>3903</v>
      </c>
      <c r="F207" s="56" t="s">
        <v>294</v>
      </c>
    </row>
    <row r="208" spans="1:6" ht="26.25" customHeight="1">
      <c r="A208" s="448" t="s">
        <v>3904</v>
      </c>
      <c r="B208" s="212">
        <v>46146</v>
      </c>
      <c r="C208" s="131" t="s">
        <v>3905</v>
      </c>
      <c r="D208" s="48">
        <v>36</v>
      </c>
      <c r="E208" s="48" t="s">
        <v>3773</v>
      </c>
      <c r="F208" s="56" t="s">
        <v>300</v>
      </c>
    </row>
    <row r="209" spans="1:6" ht="26.25" customHeight="1">
      <c r="A209" s="448" t="s">
        <v>3906</v>
      </c>
      <c r="B209" s="212">
        <v>46146</v>
      </c>
      <c r="C209" s="131" t="s">
        <v>3907</v>
      </c>
      <c r="D209" s="48">
        <v>40</v>
      </c>
      <c r="E209" s="48" t="s">
        <v>3807</v>
      </c>
      <c r="F209" s="56" t="s">
        <v>309</v>
      </c>
    </row>
    <row r="210" spans="1:6" ht="26.25" customHeight="1">
      <c r="A210" s="448" t="s">
        <v>3908</v>
      </c>
      <c r="B210" s="212">
        <v>46146</v>
      </c>
      <c r="C210" s="131" t="s">
        <v>3909</v>
      </c>
      <c r="D210" s="48">
        <v>56</v>
      </c>
      <c r="E210" s="48" t="s">
        <v>3796</v>
      </c>
      <c r="F210" s="56" t="s">
        <v>294</v>
      </c>
    </row>
    <row r="211" spans="1:6" ht="17.25" customHeight="1">
      <c r="A211" s="448" t="s">
        <v>3910</v>
      </c>
      <c r="B211" s="212">
        <v>46146</v>
      </c>
      <c r="C211" s="131" t="s">
        <v>3911</v>
      </c>
      <c r="D211" s="48">
        <v>50</v>
      </c>
      <c r="E211" s="48" t="s">
        <v>3796</v>
      </c>
      <c r="F211" s="56" t="s">
        <v>300</v>
      </c>
    </row>
    <row r="212" spans="1:6" ht="25.15" customHeight="1">
      <c r="A212" s="448" t="s">
        <v>3912</v>
      </c>
      <c r="B212" s="212">
        <v>46147</v>
      </c>
      <c r="C212" s="131" t="s">
        <v>3913</v>
      </c>
      <c r="D212" s="48">
        <v>34</v>
      </c>
      <c r="E212" s="48" t="s">
        <v>3785</v>
      </c>
      <c r="F212" s="56" t="s">
        <v>309</v>
      </c>
    </row>
    <row r="213" spans="1:6" ht="25.15" customHeight="1">
      <c r="A213" s="448" t="s">
        <v>3914</v>
      </c>
      <c r="B213" s="212">
        <v>46147</v>
      </c>
      <c r="C213" s="131" t="s">
        <v>3915</v>
      </c>
      <c r="D213" s="48">
        <v>26</v>
      </c>
      <c r="E213" s="48" t="s">
        <v>3807</v>
      </c>
      <c r="F213" s="56" t="s">
        <v>309</v>
      </c>
    </row>
    <row r="214" spans="1:6" ht="25.15" customHeight="1">
      <c r="A214" s="448" t="s">
        <v>3916</v>
      </c>
      <c r="B214" s="212">
        <v>46147</v>
      </c>
      <c r="C214" s="131" t="s">
        <v>3917</v>
      </c>
      <c r="D214" s="48">
        <v>40</v>
      </c>
      <c r="E214" s="48" t="s">
        <v>3773</v>
      </c>
      <c r="F214" s="56" t="s">
        <v>300</v>
      </c>
    </row>
    <row r="215" spans="1:6" ht="25.15" customHeight="1">
      <c r="A215" s="448" t="s">
        <v>3918</v>
      </c>
      <c r="B215" s="212">
        <v>46147</v>
      </c>
      <c r="C215" s="131" t="s">
        <v>3919</v>
      </c>
      <c r="D215" s="48">
        <v>25</v>
      </c>
      <c r="E215" s="48" t="s">
        <v>3742</v>
      </c>
      <c r="F215" s="56" t="s">
        <v>300</v>
      </c>
    </row>
    <row r="216" spans="1:6" ht="17.25" customHeight="1">
      <c r="A216" s="448" t="s">
        <v>3920</v>
      </c>
      <c r="B216" s="212">
        <v>46148</v>
      </c>
      <c r="C216" s="131" t="s">
        <v>3921</v>
      </c>
      <c r="D216" s="48">
        <v>24</v>
      </c>
      <c r="E216" s="48" t="s">
        <v>3742</v>
      </c>
      <c r="F216" s="56" t="s">
        <v>300</v>
      </c>
    </row>
    <row r="217" spans="1:6" ht="17.25" customHeight="1">
      <c r="A217" s="448" t="s">
        <v>3922</v>
      </c>
      <c r="B217" s="212">
        <v>46148</v>
      </c>
      <c r="C217" s="131" t="s">
        <v>3923</v>
      </c>
      <c r="D217" s="48">
        <v>48</v>
      </c>
      <c r="E217" s="48" t="s">
        <v>3742</v>
      </c>
      <c r="F217" s="56" t="s">
        <v>309</v>
      </c>
    </row>
    <row r="218" spans="1:6" ht="32.65" customHeight="1">
      <c r="A218" s="448" t="s">
        <v>3924</v>
      </c>
      <c r="B218" s="212">
        <v>46148</v>
      </c>
      <c r="C218" s="131" t="s">
        <v>3925</v>
      </c>
      <c r="D218" s="48">
        <v>26</v>
      </c>
      <c r="E218" s="48" t="s">
        <v>3785</v>
      </c>
      <c r="F218" s="56" t="s">
        <v>300</v>
      </c>
    </row>
    <row r="219" spans="1:6" ht="17.25" customHeight="1">
      <c r="A219" s="448" t="s">
        <v>3926</v>
      </c>
      <c r="B219" s="212">
        <v>46148</v>
      </c>
      <c r="C219" s="131" t="s">
        <v>3927</v>
      </c>
      <c r="D219" s="48">
        <v>62</v>
      </c>
      <c r="E219" s="48" t="s">
        <v>3796</v>
      </c>
      <c r="F219" s="56" t="s">
        <v>300</v>
      </c>
    </row>
    <row r="220" spans="1:6" ht="32.65" customHeight="1">
      <c r="A220" s="448" t="s">
        <v>3928</v>
      </c>
      <c r="B220" s="212">
        <v>46149</v>
      </c>
      <c r="C220" s="131" t="s">
        <v>3929</v>
      </c>
      <c r="D220" s="48">
        <v>64</v>
      </c>
      <c r="E220" s="48" t="s">
        <v>3802</v>
      </c>
      <c r="F220" s="56" t="s">
        <v>300</v>
      </c>
    </row>
    <row r="221" spans="1:6" ht="32.65" customHeight="1">
      <c r="A221" s="448" t="s">
        <v>3930</v>
      </c>
      <c r="B221" s="212">
        <v>46149</v>
      </c>
      <c r="C221" s="131" t="s">
        <v>3931</v>
      </c>
      <c r="D221" s="48">
        <v>18</v>
      </c>
      <c r="E221" s="48" t="s">
        <v>3788</v>
      </c>
      <c r="F221" s="56" t="s">
        <v>300</v>
      </c>
    </row>
    <row r="222" spans="1:6" ht="17.45" customHeight="1">
      <c r="A222" s="448" t="s">
        <v>3932</v>
      </c>
      <c r="B222" s="212">
        <v>46149</v>
      </c>
      <c r="C222" s="131" t="s">
        <v>3933</v>
      </c>
      <c r="D222" s="48">
        <v>65</v>
      </c>
      <c r="E222" s="48" t="s">
        <v>3785</v>
      </c>
      <c r="F222" s="56" t="s">
        <v>289</v>
      </c>
    </row>
    <row r="223" spans="1:6" ht="32.65" customHeight="1">
      <c r="A223" s="448" t="s">
        <v>3934</v>
      </c>
      <c r="B223" s="212">
        <v>46149</v>
      </c>
      <c r="C223" s="131" t="s">
        <v>3935</v>
      </c>
      <c r="D223" s="48">
        <v>26</v>
      </c>
      <c r="E223" s="48" t="s">
        <v>3773</v>
      </c>
      <c r="F223" s="56" t="s">
        <v>300</v>
      </c>
    </row>
    <row r="224" spans="1:6" ht="32.65" customHeight="1">
      <c r="A224" s="448" t="s">
        <v>3936</v>
      </c>
      <c r="B224" s="212">
        <v>46149</v>
      </c>
      <c r="C224" s="131" t="s">
        <v>3937</v>
      </c>
      <c r="D224" s="48">
        <v>140</v>
      </c>
      <c r="E224" s="48" t="s">
        <v>3773</v>
      </c>
      <c r="F224" s="56" t="s">
        <v>300</v>
      </c>
    </row>
    <row r="225" spans="1:6" ht="13.5" customHeight="1">
      <c r="A225" s="448" t="s">
        <v>3938</v>
      </c>
      <c r="B225" s="212">
        <v>46149</v>
      </c>
      <c r="C225" s="131" t="s">
        <v>3939</v>
      </c>
      <c r="D225" s="48">
        <v>70</v>
      </c>
      <c r="E225" s="48" t="s">
        <v>3796</v>
      </c>
      <c r="F225" s="56" t="s">
        <v>300</v>
      </c>
    </row>
    <row r="226" spans="1:6" ht="16.5" customHeight="1">
      <c r="A226" s="448" t="s">
        <v>3940</v>
      </c>
      <c r="B226" s="212">
        <v>46150</v>
      </c>
      <c r="C226" s="131" t="s">
        <v>3941</v>
      </c>
      <c r="D226" s="48">
        <v>25</v>
      </c>
      <c r="E226" s="48" t="s">
        <v>3788</v>
      </c>
      <c r="F226" s="56" t="s">
        <v>300</v>
      </c>
    </row>
    <row r="227" spans="1:6" ht="16.5" customHeight="1">
      <c r="A227" s="448" t="s">
        <v>3942</v>
      </c>
      <c r="B227" s="212">
        <v>46150</v>
      </c>
      <c r="C227" s="131" t="s">
        <v>3943</v>
      </c>
      <c r="D227" s="48">
        <v>32</v>
      </c>
      <c r="E227" s="48" t="s">
        <v>3773</v>
      </c>
      <c r="F227" s="56" t="s">
        <v>300</v>
      </c>
    </row>
    <row r="228" spans="1:6" ht="16.5" customHeight="1">
      <c r="A228" s="448" t="s">
        <v>3944</v>
      </c>
      <c r="B228" s="212">
        <v>46150</v>
      </c>
      <c r="C228" s="131" t="s">
        <v>3945</v>
      </c>
      <c r="D228" s="48">
        <v>240</v>
      </c>
      <c r="E228" s="48" t="s">
        <v>3796</v>
      </c>
      <c r="F228" s="56" t="s">
        <v>309</v>
      </c>
    </row>
    <row r="229" spans="1:6" ht="21.95" customHeight="1">
      <c r="A229" s="448" t="s">
        <v>3946</v>
      </c>
      <c r="B229" s="212">
        <v>46150</v>
      </c>
      <c r="C229" s="131" t="s">
        <v>3947</v>
      </c>
      <c r="D229" s="48">
        <v>64</v>
      </c>
      <c r="E229" s="48" t="s">
        <v>3796</v>
      </c>
      <c r="F229" s="56" t="s">
        <v>309</v>
      </c>
    </row>
    <row r="230" spans="1:6" ht="48.4" customHeight="1">
      <c r="A230" s="448" t="s">
        <v>3948</v>
      </c>
      <c r="B230" s="212">
        <v>46150</v>
      </c>
      <c r="C230" s="131" t="s">
        <v>3949</v>
      </c>
      <c r="D230" s="48">
        <v>8</v>
      </c>
      <c r="E230" s="48" t="s">
        <v>3742</v>
      </c>
      <c r="F230" s="56" t="s">
        <v>2952</v>
      </c>
    </row>
    <row r="231" spans="1:6" ht="15.4" customHeight="1">
      <c r="A231" s="448" t="s">
        <v>3950</v>
      </c>
      <c r="B231" s="212">
        <v>46150</v>
      </c>
      <c r="C231" s="131" t="s">
        <v>3951</v>
      </c>
      <c r="D231" s="48">
        <v>70</v>
      </c>
      <c r="E231" s="48" t="s">
        <v>3796</v>
      </c>
      <c r="F231" s="56" t="s">
        <v>309</v>
      </c>
    </row>
    <row r="232" spans="1:6" ht="56.1" customHeight="1">
      <c r="A232" s="448" t="s">
        <v>3952</v>
      </c>
      <c r="B232" s="212">
        <v>46150</v>
      </c>
      <c r="C232" s="131" t="s">
        <v>3953</v>
      </c>
      <c r="D232" s="48">
        <v>18</v>
      </c>
      <c r="E232" s="48" t="s">
        <v>3954</v>
      </c>
      <c r="F232" s="56" t="s">
        <v>300</v>
      </c>
    </row>
    <row r="233" spans="1:6" ht="18.95" customHeight="1">
      <c r="A233" s="449" t="s">
        <v>3955</v>
      </c>
      <c r="B233" s="212">
        <v>46150</v>
      </c>
      <c r="C233" s="131" t="s">
        <v>3956</v>
      </c>
      <c r="D233" s="48">
        <v>32</v>
      </c>
      <c r="E233" s="48" t="s">
        <v>3796</v>
      </c>
      <c r="F233" s="56" t="s">
        <v>309</v>
      </c>
    </row>
    <row r="234" spans="1:6" ht="15.95" customHeight="1">
      <c r="A234" s="449" t="s">
        <v>3957</v>
      </c>
      <c r="B234" s="212">
        <v>46150</v>
      </c>
      <c r="C234" s="131" t="s">
        <v>3958</v>
      </c>
      <c r="D234" s="48">
        <v>50</v>
      </c>
      <c r="E234" s="48" t="s">
        <v>3959</v>
      </c>
      <c r="F234" s="56" t="s">
        <v>300</v>
      </c>
    </row>
    <row r="235" spans="1:6" ht="26.65" customHeight="1">
      <c r="A235" s="445" t="s">
        <v>3960</v>
      </c>
      <c r="B235" s="212">
        <v>46150</v>
      </c>
      <c r="C235" s="131" t="s">
        <v>3961</v>
      </c>
      <c r="D235" s="48">
        <v>28</v>
      </c>
      <c r="E235" s="48" t="s">
        <v>3785</v>
      </c>
      <c r="F235" s="56" t="s">
        <v>300</v>
      </c>
    </row>
    <row r="236" spans="1:6" ht="26.65" customHeight="1">
      <c r="A236" s="445" t="s">
        <v>3962</v>
      </c>
      <c r="B236" s="212">
        <v>46150</v>
      </c>
      <c r="C236" s="131" t="s">
        <v>3963</v>
      </c>
      <c r="D236" s="48">
        <v>84</v>
      </c>
      <c r="E236" s="48" t="s">
        <v>3785</v>
      </c>
      <c r="F236" s="56" t="s">
        <v>309</v>
      </c>
    </row>
    <row r="237" spans="1:6" ht="26.65" customHeight="1">
      <c r="A237" s="445" t="s">
        <v>3964</v>
      </c>
      <c r="B237" s="212" t="s">
        <v>3965</v>
      </c>
      <c r="C237" s="131" t="s">
        <v>3966</v>
      </c>
      <c r="D237" s="48">
        <v>324</v>
      </c>
      <c r="E237" s="48" t="s">
        <v>3807</v>
      </c>
      <c r="F237" s="56" t="s">
        <v>289</v>
      </c>
    </row>
    <row r="238" spans="1:6" ht="26.65" customHeight="1">
      <c r="A238" s="445" t="s">
        <v>3967</v>
      </c>
      <c r="B238" s="212" t="s">
        <v>3965</v>
      </c>
      <c r="C238" s="131" t="s">
        <v>3968</v>
      </c>
      <c r="D238" s="48">
        <v>48</v>
      </c>
      <c r="E238" s="48" t="s">
        <v>3788</v>
      </c>
      <c r="F238" s="56" t="s">
        <v>309</v>
      </c>
    </row>
    <row r="239" spans="1:6" ht="26.65" customHeight="1">
      <c r="A239" s="445" t="s">
        <v>3969</v>
      </c>
      <c r="B239" s="212" t="s">
        <v>188</v>
      </c>
      <c r="C239" s="131" t="s">
        <v>3970</v>
      </c>
      <c r="D239" s="48">
        <v>721</v>
      </c>
      <c r="E239" s="48" t="s">
        <v>3852</v>
      </c>
      <c r="F239" s="56" t="s">
        <v>300</v>
      </c>
    </row>
    <row r="240" spans="1:6" ht="26.65" customHeight="1">
      <c r="A240" s="445" t="s">
        <v>3971</v>
      </c>
      <c r="B240" s="212" t="s">
        <v>188</v>
      </c>
      <c r="C240" s="131" t="s">
        <v>3972</v>
      </c>
      <c r="D240" s="48">
        <v>983</v>
      </c>
      <c r="E240" s="48" t="s">
        <v>3852</v>
      </c>
      <c r="F240" s="56" t="s">
        <v>300</v>
      </c>
    </row>
    <row r="241" spans="1:6" ht="28.5" customHeight="1">
      <c r="A241" s="445" t="s">
        <v>3973</v>
      </c>
      <c r="B241" s="212">
        <v>46151</v>
      </c>
      <c r="C241" s="131" t="s">
        <v>3974</v>
      </c>
      <c r="D241" s="48">
        <v>60</v>
      </c>
      <c r="E241" s="48" t="s">
        <v>3807</v>
      </c>
      <c r="F241" s="56" t="s">
        <v>300</v>
      </c>
    </row>
    <row r="242" spans="1:6" ht="39.950000000000003" customHeight="1">
      <c r="A242" s="449" t="s">
        <v>3975</v>
      </c>
      <c r="B242" s="212">
        <v>46151</v>
      </c>
      <c r="C242" s="131" t="s">
        <v>3976</v>
      </c>
      <c r="D242" s="48">
        <v>4000</v>
      </c>
      <c r="E242" s="48" t="s">
        <v>3977</v>
      </c>
      <c r="F242" s="56" t="s">
        <v>300</v>
      </c>
    </row>
    <row r="243" spans="1:6" ht="17.100000000000001" customHeight="1">
      <c r="A243" s="445" t="s">
        <v>3978</v>
      </c>
      <c r="B243" s="212">
        <v>46152</v>
      </c>
      <c r="C243" s="131" t="s">
        <v>3979</v>
      </c>
      <c r="D243" s="48">
        <v>65</v>
      </c>
      <c r="E243" s="48" t="s">
        <v>3796</v>
      </c>
      <c r="F243" s="56" t="s">
        <v>300</v>
      </c>
    </row>
    <row r="244" spans="1:6" ht="27.95" customHeight="1">
      <c r="A244" s="445" t="s">
        <v>3980</v>
      </c>
      <c r="B244" s="212">
        <v>46157</v>
      </c>
      <c r="C244" s="131" t="s">
        <v>3981</v>
      </c>
      <c r="D244" s="48">
        <v>30</v>
      </c>
      <c r="E244" s="48" t="s">
        <v>3785</v>
      </c>
      <c r="F244" s="56" t="s">
        <v>300</v>
      </c>
    </row>
    <row r="245" spans="1:6" ht="49.5" customHeight="1">
      <c r="A245" s="441" t="s">
        <v>3982</v>
      </c>
      <c r="B245" s="48" t="s">
        <v>3983</v>
      </c>
      <c r="C245" s="131" t="s">
        <v>3984</v>
      </c>
      <c r="D245" s="48">
        <v>55</v>
      </c>
      <c r="E245" s="48" t="s">
        <v>3985</v>
      </c>
      <c r="F245" s="56" t="s">
        <v>289</v>
      </c>
    </row>
    <row r="246" spans="1:6" ht="20.100000000000001" customHeight="1">
      <c r="A246" s="445" t="s">
        <v>3986</v>
      </c>
      <c r="B246" s="211">
        <v>46160</v>
      </c>
      <c r="C246" s="131" t="s">
        <v>3987</v>
      </c>
      <c r="D246" s="48">
        <v>20</v>
      </c>
      <c r="E246" s="48" t="s">
        <v>3788</v>
      </c>
      <c r="F246" s="56" t="s">
        <v>300</v>
      </c>
    </row>
    <row r="247" spans="1:6" ht="20.100000000000001" customHeight="1">
      <c r="A247" s="445" t="s">
        <v>3988</v>
      </c>
      <c r="B247" s="211">
        <v>46161</v>
      </c>
      <c r="C247" s="131" t="s">
        <v>3989</v>
      </c>
      <c r="D247" s="48">
        <v>37</v>
      </c>
      <c r="E247" s="48" t="s">
        <v>3796</v>
      </c>
      <c r="F247" s="56" t="s">
        <v>300</v>
      </c>
    </row>
    <row r="248" spans="1:6" ht="38.25" customHeight="1">
      <c r="A248" s="445" t="s">
        <v>3990</v>
      </c>
      <c r="B248" s="211">
        <v>46161</v>
      </c>
      <c r="C248" s="131" t="s">
        <v>3991</v>
      </c>
      <c r="D248" s="48">
        <v>10</v>
      </c>
      <c r="E248" s="48" t="s">
        <v>3992</v>
      </c>
      <c r="F248" s="56" t="s">
        <v>309</v>
      </c>
    </row>
    <row r="249" spans="1:6" ht="38.25" customHeight="1">
      <c r="A249" s="445" t="s">
        <v>3993</v>
      </c>
      <c r="B249" s="211">
        <v>46161</v>
      </c>
      <c r="C249" s="131" t="s">
        <v>3994</v>
      </c>
      <c r="D249" s="48">
        <v>26</v>
      </c>
      <c r="E249" s="48" t="s">
        <v>3785</v>
      </c>
      <c r="F249" s="56" t="s">
        <v>2874</v>
      </c>
    </row>
    <row r="250" spans="1:6" ht="20.100000000000001" customHeight="1">
      <c r="A250" s="445" t="s">
        <v>3995</v>
      </c>
      <c r="B250" s="211">
        <v>46162</v>
      </c>
      <c r="C250" s="131" t="s">
        <v>3996</v>
      </c>
      <c r="D250" s="48">
        <v>406</v>
      </c>
      <c r="E250" s="48" t="s">
        <v>3796</v>
      </c>
      <c r="F250" s="56" t="s">
        <v>2874</v>
      </c>
    </row>
    <row r="251" spans="1:6" ht="26.1" customHeight="1">
      <c r="A251" s="445" t="s">
        <v>3997</v>
      </c>
      <c r="B251" s="211">
        <v>46164</v>
      </c>
      <c r="C251" s="131" t="s">
        <v>3998</v>
      </c>
      <c r="D251" s="48">
        <v>20</v>
      </c>
      <c r="E251" s="48" t="s">
        <v>3773</v>
      </c>
      <c r="F251" s="56" t="s">
        <v>2874</v>
      </c>
    </row>
    <row r="252" spans="1:6" ht="26.1" customHeight="1">
      <c r="A252" s="445" t="s">
        <v>3999</v>
      </c>
      <c r="B252" s="211">
        <v>46166</v>
      </c>
      <c r="C252" s="131" t="s">
        <v>4000</v>
      </c>
      <c r="D252" s="48">
        <v>10</v>
      </c>
      <c r="E252" s="48" t="s">
        <v>3742</v>
      </c>
      <c r="F252" s="56" t="s">
        <v>300</v>
      </c>
    </row>
    <row r="253" spans="1:6" ht="51.6" customHeight="1">
      <c r="A253" s="450" t="s">
        <v>4001</v>
      </c>
      <c r="B253" s="211">
        <v>46169</v>
      </c>
      <c r="C253" s="131" t="s">
        <v>4002</v>
      </c>
      <c r="D253" s="48">
        <v>44</v>
      </c>
      <c r="E253" s="48" t="s">
        <v>4003</v>
      </c>
      <c r="F253" s="56" t="s">
        <v>309</v>
      </c>
    </row>
    <row r="254" spans="1:6" ht="22.15" customHeight="1">
      <c r="A254" s="445" t="s">
        <v>4004</v>
      </c>
      <c r="B254" s="211">
        <v>46170</v>
      </c>
      <c r="C254" s="131" t="s">
        <v>4005</v>
      </c>
      <c r="D254" s="48">
        <v>28</v>
      </c>
      <c r="E254" s="48" t="s">
        <v>4006</v>
      </c>
      <c r="F254" s="56" t="s">
        <v>2874</v>
      </c>
    </row>
    <row r="255" spans="1:6" ht="22.5" customHeight="1">
      <c r="A255" s="445" t="s">
        <v>4007</v>
      </c>
      <c r="B255" s="211">
        <v>46170</v>
      </c>
      <c r="C255" s="131" t="s">
        <v>4008</v>
      </c>
      <c r="D255" s="48">
        <v>54</v>
      </c>
      <c r="E255" s="48" t="s">
        <v>3773</v>
      </c>
      <c r="F255" s="56" t="s">
        <v>309</v>
      </c>
    </row>
    <row r="256" spans="1:6" ht="22.5" customHeight="1">
      <c r="A256" s="445" t="s">
        <v>4009</v>
      </c>
      <c r="B256" s="211">
        <v>46172</v>
      </c>
      <c r="C256" s="131" t="s">
        <v>4010</v>
      </c>
      <c r="D256" s="48">
        <v>46</v>
      </c>
      <c r="E256" s="48" t="s">
        <v>3796</v>
      </c>
      <c r="F256" s="56" t="s">
        <v>354</v>
      </c>
    </row>
    <row r="257" spans="1:6" ht="22.5" customHeight="1">
      <c r="A257" s="445" t="s">
        <v>4011</v>
      </c>
      <c r="B257" s="211" t="s">
        <v>149</v>
      </c>
      <c r="C257" s="131" t="s">
        <v>4012</v>
      </c>
      <c r="D257" s="48">
        <v>40</v>
      </c>
      <c r="E257" s="48" t="s">
        <v>4013</v>
      </c>
      <c r="F257" s="56" t="s">
        <v>314</v>
      </c>
    </row>
    <row r="258" spans="1:6" ht="37.5" customHeight="1">
      <c r="A258" s="445" t="s">
        <v>4014</v>
      </c>
      <c r="B258" s="211">
        <v>46174</v>
      </c>
      <c r="C258" s="131" t="s">
        <v>4015</v>
      </c>
      <c r="D258" s="48">
        <v>24</v>
      </c>
      <c r="E258" s="51" t="s">
        <v>3773</v>
      </c>
      <c r="F258" s="56" t="s">
        <v>294</v>
      </c>
    </row>
    <row r="259" spans="1:6" ht="27.95" customHeight="1">
      <c r="A259" s="445" t="s">
        <v>4016</v>
      </c>
      <c r="B259" s="211">
        <v>46174</v>
      </c>
      <c r="C259" s="131" t="s">
        <v>4017</v>
      </c>
      <c r="D259" s="48">
        <v>10</v>
      </c>
      <c r="E259" s="48" t="s">
        <v>3848</v>
      </c>
      <c r="F259" s="56" t="s">
        <v>314</v>
      </c>
    </row>
    <row r="260" spans="1:6" ht="22.5" customHeight="1">
      <c r="A260" s="445" t="s">
        <v>4018</v>
      </c>
      <c r="B260" s="211">
        <v>46175</v>
      </c>
      <c r="C260" s="131" t="s">
        <v>4019</v>
      </c>
      <c r="D260" s="48">
        <v>34</v>
      </c>
      <c r="E260" s="48" t="s">
        <v>3796</v>
      </c>
      <c r="F260" s="56" t="s">
        <v>289</v>
      </c>
    </row>
    <row r="261" spans="1:6" ht="22.5" customHeight="1">
      <c r="A261" s="445" t="s">
        <v>4020</v>
      </c>
      <c r="B261" s="211">
        <v>46180</v>
      </c>
      <c r="C261" s="131" t="s">
        <v>4021</v>
      </c>
      <c r="D261" s="48">
        <v>36</v>
      </c>
      <c r="E261" s="48" t="s">
        <v>3796</v>
      </c>
      <c r="F261" s="56" t="s">
        <v>294</v>
      </c>
    </row>
    <row r="262" spans="1:6" ht="22.5" customHeight="1">
      <c r="A262" s="445" t="s">
        <v>4022</v>
      </c>
      <c r="B262" s="211">
        <v>46182</v>
      </c>
      <c r="C262" s="131" t="s">
        <v>4023</v>
      </c>
      <c r="D262" s="48">
        <v>48</v>
      </c>
      <c r="E262" s="48" t="s">
        <v>3742</v>
      </c>
      <c r="F262" s="56" t="s">
        <v>294</v>
      </c>
    </row>
    <row r="263" spans="1:6" ht="12.95" customHeight="1">
      <c r="A263" s="445" t="s">
        <v>4024</v>
      </c>
      <c r="B263" s="211">
        <v>46182</v>
      </c>
      <c r="C263" s="131" t="s">
        <v>4025</v>
      </c>
      <c r="D263" s="48">
        <v>10</v>
      </c>
      <c r="E263" s="48" t="s">
        <v>3895</v>
      </c>
      <c r="F263" s="56" t="s">
        <v>289</v>
      </c>
    </row>
    <row r="264" spans="1:6" ht="12.95" customHeight="1">
      <c r="A264" s="445" t="s">
        <v>4026</v>
      </c>
      <c r="B264" s="211">
        <v>46183</v>
      </c>
      <c r="C264" s="131" t="s">
        <v>4027</v>
      </c>
      <c r="D264" s="48">
        <v>15</v>
      </c>
      <c r="E264" s="48" t="s">
        <v>3869</v>
      </c>
      <c r="F264" s="56" t="s">
        <v>294</v>
      </c>
    </row>
    <row r="265" spans="1:6" ht="22.5" customHeight="1">
      <c r="A265" s="445" t="s">
        <v>4028</v>
      </c>
      <c r="B265" s="211">
        <v>46183</v>
      </c>
      <c r="C265" s="131" t="s">
        <v>4029</v>
      </c>
      <c r="D265" s="48">
        <v>12</v>
      </c>
      <c r="E265" s="48" t="s">
        <v>3773</v>
      </c>
      <c r="F265" s="56" t="s">
        <v>289</v>
      </c>
    </row>
    <row r="266" spans="1:6" ht="22.5" customHeight="1">
      <c r="A266" s="445" t="s">
        <v>4030</v>
      </c>
      <c r="B266" s="211">
        <v>46184</v>
      </c>
      <c r="C266" s="131" t="s">
        <v>4031</v>
      </c>
      <c r="D266" s="48">
        <v>19</v>
      </c>
      <c r="E266" s="48" t="s">
        <v>3878</v>
      </c>
      <c r="F266" s="56" t="s">
        <v>294</v>
      </c>
    </row>
    <row r="267" spans="1:6" ht="22.5" customHeight="1">
      <c r="A267" s="441" t="s">
        <v>4032</v>
      </c>
      <c r="B267" s="211">
        <v>46184</v>
      </c>
      <c r="C267" s="131" t="s">
        <v>4033</v>
      </c>
      <c r="D267" s="48">
        <v>30</v>
      </c>
      <c r="E267" s="48" t="s">
        <v>4006</v>
      </c>
      <c r="F267" s="56" t="s">
        <v>294</v>
      </c>
    </row>
    <row r="268" spans="1:6" ht="26.45" customHeight="1">
      <c r="A268" s="48" t="s">
        <v>4034</v>
      </c>
      <c r="B268" s="211">
        <v>46184</v>
      </c>
      <c r="C268" s="131" t="s">
        <v>4035</v>
      </c>
      <c r="D268" s="48">
        <v>28</v>
      </c>
      <c r="E268" s="48" t="s">
        <v>3785</v>
      </c>
      <c r="F268" s="56" t="s">
        <v>294</v>
      </c>
    </row>
    <row r="269" spans="1:6" ht="17.649999999999999" customHeight="1">
      <c r="A269" s="48" t="s">
        <v>4036</v>
      </c>
      <c r="B269" s="211">
        <v>46184</v>
      </c>
      <c r="C269" s="131" t="s">
        <v>4037</v>
      </c>
      <c r="D269" s="48">
        <v>42</v>
      </c>
      <c r="E269" s="48" t="s">
        <v>3796</v>
      </c>
      <c r="F269" s="56" t="s">
        <v>294</v>
      </c>
    </row>
    <row r="270" spans="1:6" ht="22.5" customHeight="1">
      <c r="A270" s="48" t="s">
        <v>4038</v>
      </c>
      <c r="B270" s="211">
        <v>46185</v>
      </c>
      <c r="C270" s="131"/>
      <c r="D270" s="48"/>
      <c r="E270" s="48"/>
      <c r="F270" s="56"/>
    </row>
    <row r="271" spans="1:6" ht="12.75" customHeight="1">
      <c r="A271" s="48" t="s">
        <v>4039</v>
      </c>
      <c r="B271" s="211">
        <v>46188</v>
      </c>
      <c r="C271" s="131" t="s">
        <v>4040</v>
      </c>
      <c r="D271" s="48">
        <v>25</v>
      </c>
      <c r="E271" s="48" t="s">
        <v>3869</v>
      </c>
      <c r="F271" s="56" t="s">
        <v>294</v>
      </c>
    </row>
    <row r="272" spans="1:6" ht="23.85" customHeight="1">
      <c r="A272" s="48" t="s">
        <v>4041</v>
      </c>
      <c r="B272" s="211">
        <v>46189</v>
      </c>
      <c r="C272" s="131" t="s">
        <v>4042</v>
      </c>
      <c r="D272" s="48">
        <v>12</v>
      </c>
      <c r="E272" s="48" t="s">
        <v>3848</v>
      </c>
      <c r="F272" s="56" t="s">
        <v>294</v>
      </c>
    </row>
    <row r="273" spans="1:7" ht="12.75" customHeight="1">
      <c r="A273" s="48" t="s">
        <v>1665</v>
      </c>
      <c r="B273" s="48" t="s">
        <v>4043</v>
      </c>
      <c r="C273" s="131" t="s">
        <v>4044</v>
      </c>
      <c r="D273" s="48">
        <v>50</v>
      </c>
      <c r="E273" s="48" t="s">
        <v>4045</v>
      </c>
      <c r="F273" s="56" t="s">
        <v>300</v>
      </c>
    </row>
    <row r="274" spans="1:7" ht="12.75" customHeight="1">
      <c r="A274" s="48" t="s">
        <v>4046</v>
      </c>
      <c r="B274" s="211">
        <v>46195</v>
      </c>
      <c r="C274" s="131" t="s">
        <v>4047</v>
      </c>
      <c r="D274" s="48">
        <v>15</v>
      </c>
      <c r="E274" s="48" t="s">
        <v>3739</v>
      </c>
      <c r="F274" s="56" t="s">
        <v>309</v>
      </c>
    </row>
    <row r="275" spans="1:7" ht="33.4" customHeight="1">
      <c r="A275" s="48" t="s">
        <v>4048</v>
      </c>
      <c r="B275" s="211">
        <v>46195</v>
      </c>
      <c r="C275" s="131" t="s">
        <v>4049</v>
      </c>
      <c r="D275" s="48">
        <v>46</v>
      </c>
      <c r="E275" s="48" t="s">
        <v>3722</v>
      </c>
      <c r="F275" s="56" t="s">
        <v>300</v>
      </c>
    </row>
    <row r="276" spans="1:7" ht="20.65" customHeight="1">
      <c r="A276" s="48" t="s">
        <v>4050</v>
      </c>
      <c r="B276" s="211">
        <v>46195</v>
      </c>
      <c r="C276" s="131" t="s">
        <v>4051</v>
      </c>
      <c r="D276" s="48">
        <v>38</v>
      </c>
      <c r="E276" s="48" t="s">
        <v>3745</v>
      </c>
      <c r="F276" s="56" t="s">
        <v>300</v>
      </c>
    </row>
    <row r="277" spans="1:7" ht="33.4" customHeight="1">
      <c r="A277" s="48" t="s">
        <v>4052</v>
      </c>
      <c r="B277" s="211">
        <v>46195</v>
      </c>
      <c r="C277" s="131" t="s">
        <v>4053</v>
      </c>
      <c r="D277" s="48">
        <v>27</v>
      </c>
      <c r="E277" s="48" t="s">
        <v>3716</v>
      </c>
      <c r="F277" s="56" t="s">
        <v>300</v>
      </c>
    </row>
    <row r="278" spans="1:7" ht="33.4" customHeight="1">
      <c r="A278" s="48" t="s">
        <v>4054</v>
      </c>
      <c r="B278" s="211">
        <v>46195</v>
      </c>
      <c r="C278" s="131" t="s">
        <v>4055</v>
      </c>
      <c r="D278" s="48">
        <v>377</v>
      </c>
      <c r="E278" s="48" t="s">
        <v>4056</v>
      </c>
      <c r="F278" s="56" t="s">
        <v>300</v>
      </c>
    </row>
    <row r="280" spans="1:7" ht="37.35" customHeight="1">
      <c r="A280" s="1243" t="s">
        <v>468</v>
      </c>
      <c r="B280" s="1243"/>
      <c r="C280" s="1243"/>
      <c r="D280" s="1243"/>
      <c r="E280" s="1243"/>
      <c r="F280" s="40" t="s">
        <v>131</v>
      </c>
      <c r="G280" s="40" t="s">
        <v>132</v>
      </c>
    </row>
    <row r="281" spans="1:7" ht="77.650000000000006" customHeight="1">
      <c r="A281" s="40" t="s">
        <v>133</v>
      </c>
      <c r="B281" s="40" t="s">
        <v>134</v>
      </c>
      <c r="C281" s="40" t="s">
        <v>135</v>
      </c>
      <c r="D281" s="40" t="s">
        <v>136</v>
      </c>
      <c r="E281" s="40" t="s">
        <v>137</v>
      </c>
      <c r="F281" s="72">
        <v>15</v>
      </c>
      <c r="G281" s="72">
        <f>SUM(D282:D296)</f>
        <v>350</v>
      </c>
    </row>
    <row r="282" spans="1:7" ht="27.95" customHeight="1">
      <c r="A282" s="445" t="s">
        <v>4057</v>
      </c>
      <c r="B282" s="212" t="s">
        <v>4058</v>
      </c>
      <c r="C282" s="131" t="s">
        <v>4059</v>
      </c>
      <c r="D282" s="48">
        <v>14</v>
      </c>
      <c r="E282" s="48" t="s">
        <v>3773</v>
      </c>
    </row>
    <row r="283" spans="1:7" ht="27.95" customHeight="1">
      <c r="A283" s="449" t="s">
        <v>4060</v>
      </c>
      <c r="B283" s="212">
        <v>46125</v>
      </c>
      <c r="C283" s="131" t="s">
        <v>4061</v>
      </c>
      <c r="D283" s="48">
        <v>2</v>
      </c>
      <c r="E283" s="48" t="s">
        <v>3954</v>
      </c>
    </row>
    <row r="284" spans="1:7" ht="27.95" customHeight="1">
      <c r="A284" s="441" t="s">
        <v>4062</v>
      </c>
      <c r="B284" s="212">
        <v>46135</v>
      </c>
      <c r="C284" s="131" t="s">
        <v>4063</v>
      </c>
      <c r="D284" s="48">
        <v>12</v>
      </c>
      <c r="E284" s="48" t="s">
        <v>3954</v>
      </c>
    </row>
    <row r="285" spans="1:7" ht="14.65" customHeight="1">
      <c r="A285" s="48" t="s">
        <v>4064</v>
      </c>
      <c r="B285" s="212" t="s">
        <v>139</v>
      </c>
      <c r="C285" s="131" t="s">
        <v>4065</v>
      </c>
      <c r="D285" s="48">
        <v>15</v>
      </c>
      <c r="E285" s="48" t="s">
        <v>3959</v>
      </c>
    </row>
    <row r="286" spans="1:7" ht="42.95" customHeight="1">
      <c r="A286" s="48" t="s">
        <v>4066</v>
      </c>
      <c r="B286" s="212" t="s">
        <v>139</v>
      </c>
      <c r="C286" s="131" t="s">
        <v>4067</v>
      </c>
      <c r="D286" s="48">
        <v>76</v>
      </c>
      <c r="E286" s="48" t="s">
        <v>3954</v>
      </c>
    </row>
    <row r="287" spans="1:7" ht="42.95" customHeight="1">
      <c r="A287" s="48" t="s">
        <v>4068</v>
      </c>
      <c r="B287" s="212">
        <v>46148</v>
      </c>
      <c r="C287" s="131" t="s">
        <v>4069</v>
      </c>
      <c r="D287" s="48">
        <v>12</v>
      </c>
      <c r="E287" s="48" t="s">
        <v>3773</v>
      </c>
    </row>
    <row r="288" spans="1:7" ht="42.95" customHeight="1">
      <c r="A288" s="48" t="s">
        <v>4070</v>
      </c>
      <c r="B288" s="212">
        <v>46152</v>
      </c>
      <c r="C288" s="131" t="s">
        <v>4071</v>
      </c>
      <c r="D288" s="48">
        <v>80</v>
      </c>
      <c r="E288" s="48" t="s">
        <v>3903</v>
      </c>
    </row>
    <row r="289" spans="1:10" ht="51" customHeight="1">
      <c r="A289" s="48" t="s">
        <v>4072</v>
      </c>
      <c r="B289" s="212">
        <v>46160</v>
      </c>
      <c r="C289" s="131" t="s">
        <v>4073</v>
      </c>
      <c r="D289" s="48">
        <v>4</v>
      </c>
      <c r="E289" s="48" t="s">
        <v>3954</v>
      </c>
    </row>
    <row r="290" spans="1:10" ht="34.700000000000003" customHeight="1">
      <c r="A290" s="445" t="s">
        <v>4074</v>
      </c>
      <c r="B290" s="211">
        <v>46161</v>
      </c>
      <c r="C290" s="451" t="s">
        <v>3991</v>
      </c>
      <c r="D290" s="48">
        <v>14</v>
      </c>
      <c r="E290" s="48" t="s">
        <v>4075</v>
      </c>
    </row>
    <row r="291" spans="1:10" ht="34.700000000000003" customHeight="1">
      <c r="A291" s="445" t="s">
        <v>4076</v>
      </c>
      <c r="B291" s="211">
        <v>46162</v>
      </c>
      <c r="C291" s="451" t="s">
        <v>4077</v>
      </c>
      <c r="D291" s="48">
        <v>28</v>
      </c>
      <c r="E291" s="48" t="s">
        <v>3796</v>
      </c>
    </row>
    <row r="292" spans="1:10" ht="34.700000000000003" customHeight="1">
      <c r="A292" s="445" t="s">
        <v>4078</v>
      </c>
      <c r="B292" s="211">
        <v>46167</v>
      </c>
      <c r="C292" s="451" t="s">
        <v>4079</v>
      </c>
      <c r="D292" s="48">
        <v>18</v>
      </c>
      <c r="E292" s="48" t="s">
        <v>3954</v>
      </c>
    </row>
    <row r="293" spans="1:10" ht="34.700000000000003" customHeight="1">
      <c r="A293" s="445" t="s">
        <v>4080</v>
      </c>
      <c r="B293" s="211">
        <v>46178</v>
      </c>
      <c r="C293" s="451" t="s">
        <v>4081</v>
      </c>
      <c r="D293" s="48">
        <v>25</v>
      </c>
      <c r="E293" s="48" t="s">
        <v>3796</v>
      </c>
    </row>
    <row r="294" spans="1:10" ht="34.700000000000003" customHeight="1">
      <c r="A294" s="441" t="s">
        <v>4082</v>
      </c>
      <c r="B294" s="211">
        <v>46181</v>
      </c>
      <c r="C294" s="451" t="s">
        <v>4083</v>
      </c>
      <c r="D294" s="48">
        <v>35</v>
      </c>
      <c r="E294" s="48" t="s">
        <v>3954</v>
      </c>
    </row>
    <row r="295" spans="1:10" ht="61.7" customHeight="1">
      <c r="A295" s="48" t="s">
        <v>4084</v>
      </c>
      <c r="B295" s="211">
        <v>46191</v>
      </c>
      <c r="C295" s="452" t="s">
        <v>4085</v>
      </c>
      <c r="D295" s="48">
        <v>3</v>
      </c>
      <c r="E295" s="48" t="s">
        <v>3954</v>
      </c>
    </row>
    <row r="296" spans="1:10" ht="87.75" customHeight="1">
      <c r="A296" s="48" t="s">
        <v>4086</v>
      </c>
      <c r="B296" s="211">
        <v>46197</v>
      </c>
      <c r="C296" s="186" t="s">
        <v>4087</v>
      </c>
      <c r="D296" s="48">
        <v>12</v>
      </c>
      <c r="E296" s="48" t="s">
        <v>3954</v>
      </c>
    </row>
    <row r="297" spans="1:10" ht="12.75" customHeight="1">
      <c r="A297" s="48"/>
      <c r="B297" s="48"/>
      <c r="C297" s="361"/>
      <c r="D297" s="48"/>
      <c r="E297" s="48"/>
    </row>
    <row r="298" spans="1:10" ht="12.75" customHeight="1">
      <c r="A298" s="48"/>
      <c r="B298" s="48"/>
      <c r="C298" s="48"/>
      <c r="D298" s="48"/>
      <c r="E298" s="48"/>
    </row>
    <row r="303" spans="1:10" ht="102.2" customHeight="1">
      <c r="A303" s="1243" t="s">
        <v>495</v>
      </c>
      <c r="B303" s="1243"/>
      <c r="C303" s="1243"/>
      <c r="D303" s="1243"/>
      <c r="E303" s="1243"/>
      <c r="F303" s="1243"/>
      <c r="G303" s="40" t="s">
        <v>131</v>
      </c>
      <c r="H303" s="40" t="s">
        <v>132</v>
      </c>
      <c r="I303" s="40" t="s">
        <v>496</v>
      </c>
      <c r="J303" s="40" t="s">
        <v>497</v>
      </c>
    </row>
    <row r="304" spans="1:10" ht="54.75" customHeight="1">
      <c r="A304" s="40" t="s">
        <v>498</v>
      </c>
      <c r="B304" s="40" t="s">
        <v>502</v>
      </c>
      <c r="C304" s="40" t="s">
        <v>135</v>
      </c>
      <c r="D304" s="40" t="s">
        <v>499</v>
      </c>
      <c r="E304" s="40" t="s">
        <v>500</v>
      </c>
      <c r="F304" s="40" t="s">
        <v>132</v>
      </c>
      <c r="G304" s="102">
        <v>0</v>
      </c>
      <c r="H304" s="102">
        <v>0</v>
      </c>
      <c r="I304" s="102"/>
      <c r="J304" s="102"/>
    </row>
    <row r="305" spans="1:8">
      <c r="A305" s="48"/>
      <c r="B305" s="48"/>
      <c r="C305" s="48"/>
      <c r="D305" s="48"/>
      <c r="E305" s="48"/>
      <c r="F305" s="48"/>
    </row>
    <row r="309" spans="1:8" ht="38.85" customHeight="1">
      <c r="A309" s="1243" t="s">
        <v>501</v>
      </c>
      <c r="B309" s="1243"/>
      <c r="C309" s="1243"/>
      <c r="D309" s="1243"/>
      <c r="E309" s="1243"/>
      <c r="F309" s="1242"/>
      <c r="G309" s="1242"/>
      <c r="H309" s="1242"/>
    </row>
    <row r="310" spans="1:8" ht="12.75" customHeight="1">
      <c r="A310" s="2" t="s">
        <v>27</v>
      </c>
      <c r="B310" s="2"/>
      <c r="C310" s="2"/>
      <c r="D310" s="2"/>
      <c r="E310" s="2"/>
    </row>
    <row r="311" spans="1:8" ht="82.9" customHeight="1">
      <c r="A311" s="40" t="s">
        <v>133</v>
      </c>
      <c r="B311" s="40" t="s">
        <v>502</v>
      </c>
      <c r="C311" s="40" t="s">
        <v>135</v>
      </c>
      <c r="D311" s="40" t="s">
        <v>500</v>
      </c>
      <c r="E311" s="40" t="s">
        <v>132</v>
      </c>
      <c r="F311" s="40" t="s">
        <v>131</v>
      </c>
      <c r="G311" s="40" t="s">
        <v>132</v>
      </c>
    </row>
    <row r="312" spans="1:8" ht="118.15" customHeight="1">
      <c r="A312" s="48" t="s">
        <v>4088</v>
      </c>
      <c r="B312" s="48" t="s">
        <v>4089</v>
      </c>
      <c r="C312" s="48" t="s">
        <v>4090</v>
      </c>
      <c r="D312" s="48">
        <v>2</v>
      </c>
      <c r="E312" s="48">
        <v>38</v>
      </c>
      <c r="F312" s="72"/>
      <c r="G312" s="72"/>
    </row>
    <row r="313" spans="1:8" ht="43.15" customHeight="1">
      <c r="A313" s="128" t="s">
        <v>4091</v>
      </c>
      <c r="B313" s="48" t="s">
        <v>4092</v>
      </c>
      <c r="C313" s="131" t="s">
        <v>4093</v>
      </c>
      <c r="D313" s="48">
        <v>1</v>
      </c>
      <c r="E313" s="48">
        <v>24</v>
      </c>
    </row>
    <row r="314" spans="1:8" ht="97.5" customHeight="1">
      <c r="A314" s="48" t="s">
        <v>4094</v>
      </c>
      <c r="B314" s="48" t="s">
        <v>4095</v>
      </c>
      <c r="C314" s="48" t="s">
        <v>4096</v>
      </c>
      <c r="D314" s="48">
        <v>4</v>
      </c>
      <c r="E314" s="48">
        <v>150</v>
      </c>
    </row>
    <row r="315" spans="1:8" ht="38.65" customHeight="1">
      <c r="A315" s="48" t="s">
        <v>4097</v>
      </c>
      <c r="B315" s="48" t="s">
        <v>4098</v>
      </c>
      <c r="C315" s="48" t="s">
        <v>4099</v>
      </c>
      <c r="D315" s="48">
        <v>1</v>
      </c>
      <c r="E315" s="48">
        <v>34</v>
      </c>
    </row>
    <row r="316" spans="1:8" ht="83.25" customHeight="1">
      <c r="A316" s="48" t="s">
        <v>3827</v>
      </c>
      <c r="B316" s="48" t="s">
        <v>4100</v>
      </c>
      <c r="C316" s="48" t="s">
        <v>4101</v>
      </c>
      <c r="D316" s="48">
        <v>2</v>
      </c>
      <c r="E316" s="48">
        <v>68</v>
      </c>
    </row>
    <row r="317" spans="1:8" ht="12.75" customHeight="1">
      <c r="A317" s="48"/>
      <c r="B317" s="48"/>
      <c r="C317" s="48"/>
      <c r="D317" s="48"/>
      <c r="E317" s="48"/>
    </row>
    <row r="318" spans="1:8" ht="12.75" customHeight="1">
      <c r="A318" s="48"/>
      <c r="B318" s="48"/>
      <c r="C318" s="48"/>
      <c r="D318" s="48"/>
      <c r="E318" s="48"/>
    </row>
    <row r="320" spans="1:8" ht="46.35" customHeight="1">
      <c r="A320" s="1243" t="s">
        <v>534</v>
      </c>
      <c r="B320" s="1243"/>
      <c r="C320" s="1243"/>
    </row>
    <row r="321" spans="1:4" ht="71.650000000000006" customHeight="1">
      <c r="A321" s="40" t="s">
        <v>535</v>
      </c>
      <c r="B321" s="40" t="s">
        <v>536</v>
      </c>
      <c r="C321" s="40" t="s">
        <v>537</v>
      </c>
    </row>
    <row r="322" spans="1:4" ht="12.75" customHeight="1">
      <c r="A322" s="67" t="s">
        <v>538</v>
      </c>
      <c r="B322" s="48"/>
      <c r="C322" s="48"/>
    </row>
    <row r="323" spans="1:4" ht="12.75" customHeight="1">
      <c r="A323" s="67" t="s">
        <v>539</v>
      </c>
      <c r="B323" s="48"/>
      <c r="C323" s="48"/>
    </row>
    <row r="324" spans="1:4" ht="12.75" customHeight="1">
      <c r="A324" s="67" t="s">
        <v>540</v>
      </c>
      <c r="B324" s="48"/>
      <c r="C324" s="48"/>
    </row>
    <row r="326" spans="1:4" ht="50.65" customHeight="1">
      <c r="A326" s="1243" t="s">
        <v>541</v>
      </c>
      <c r="B326" s="1243"/>
      <c r="C326" s="1243"/>
      <c r="D326" s="40" t="s">
        <v>542</v>
      </c>
    </row>
    <row r="327" spans="1:4" ht="79.150000000000006" customHeight="1">
      <c r="A327" s="40" t="s">
        <v>543</v>
      </c>
      <c r="B327" s="40" t="s">
        <v>92</v>
      </c>
      <c r="C327" s="40" t="s">
        <v>94</v>
      </c>
      <c r="D327" s="48">
        <v>132</v>
      </c>
    </row>
    <row r="328" spans="1:4" ht="46.5" customHeight="1">
      <c r="A328" s="131" t="s">
        <v>4102</v>
      </c>
      <c r="B328" s="211">
        <v>46114</v>
      </c>
      <c r="C328" s="448" t="s">
        <v>4103</v>
      </c>
    </row>
    <row r="329" spans="1:4" ht="76.5" customHeight="1">
      <c r="A329" s="131"/>
      <c r="B329" s="211">
        <v>46124</v>
      </c>
      <c r="C329" s="448" t="s">
        <v>4104</v>
      </c>
    </row>
    <row r="330" spans="1:4" ht="12.75" customHeight="1">
      <c r="A330" s="131"/>
      <c r="B330" s="211">
        <v>46125</v>
      </c>
      <c r="C330" s="445" t="s">
        <v>4084</v>
      </c>
    </row>
    <row r="331" spans="1:4" ht="26.65" customHeight="1">
      <c r="A331" s="131"/>
      <c r="B331" s="212">
        <v>46135</v>
      </c>
      <c r="C331" s="445" t="s">
        <v>4062</v>
      </c>
    </row>
    <row r="332" spans="1:4" ht="26.65" customHeight="1">
      <c r="A332" s="131"/>
      <c r="B332" s="212">
        <v>46136</v>
      </c>
      <c r="C332" s="445" t="s">
        <v>4105</v>
      </c>
    </row>
    <row r="333" spans="1:4" ht="40.5" customHeight="1">
      <c r="A333" s="131"/>
      <c r="B333" s="212">
        <v>46145</v>
      </c>
      <c r="C333" s="453" t="s">
        <v>4106</v>
      </c>
    </row>
    <row r="334" spans="1:4" ht="28.15" customHeight="1">
      <c r="A334" s="131"/>
      <c r="B334" s="212">
        <v>46148</v>
      </c>
      <c r="C334" s="454" t="s">
        <v>4107</v>
      </c>
    </row>
    <row r="335" spans="1:4" ht="41.85" customHeight="1">
      <c r="A335" s="131"/>
      <c r="B335" s="212">
        <v>46148</v>
      </c>
      <c r="C335" s="445" t="s">
        <v>3711</v>
      </c>
    </row>
    <row r="336" spans="1:4" ht="90.6" customHeight="1">
      <c r="A336" s="131"/>
      <c r="B336" s="212">
        <v>46150</v>
      </c>
      <c r="C336" s="445" t="s">
        <v>3952</v>
      </c>
    </row>
    <row r="337" spans="1:3" ht="42" customHeight="1">
      <c r="A337" s="131"/>
      <c r="B337" s="212">
        <v>46150</v>
      </c>
      <c r="C337" s="445" t="s">
        <v>4108</v>
      </c>
    </row>
    <row r="338" spans="1:3" ht="28.9" customHeight="1">
      <c r="A338" s="131"/>
      <c r="B338" s="212">
        <v>46151</v>
      </c>
      <c r="C338" s="455" t="s">
        <v>3975</v>
      </c>
    </row>
    <row r="339" spans="1:3" ht="39.75" customHeight="1">
      <c r="A339" s="131"/>
      <c r="B339" s="212">
        <v>46152</v>
      </c>
      <c r="C339" s="445" t="s">
        <v>4109</v>
      </c>
    </row>
    <row r="340" spans="1:3" ht="28.9" customHeight="1">
      <c r="A340" s="131"/>
      <c r="B340" s="212">
        <v>46154</v>
      </c>
      <c r="C340" s="456" t="s">
        <v>4110</v>
      </c>
    </row>
    <row r="341" spans="1:3" ht="47.85" customHeight="1">
      <c r="A341" s="131"/>
      <c r="B341" s="212">
        <v>46157</v>
      </c>
      <c r="C341" s="445" t="s">
        <v>3982</v>
      </c>
    </row>
    <row r="342" spans="1:3" ht="25.7" customHeight="1">
      <c r="A342" s="131"/>
      <c r="B342" s="212">
        <v>46160</v>
      </c>
      <c r="C342" s="449" t="s">
        <v>4111</v>
      </c>
    </row>
    <row r="343" spans="1:3" ht="41.1" customHeight="1">
      <c r="A343" s="131"/>
      <c r="B343" s="211">
        <v>46167</v>
      </c>
      <c r="C343" s="457" t="s">
        <v>4078</v>
      </c>
    </row>
    <row r="344" spans="1:3" ht="50.25" customHeight="1">
      <c r="A344" s="131"/>
      <c r="B344" s="211">
        <v>46170</v>
      </c>
      <c r="C344" s="445" t="s">
        <v>4112</v>
      </c>
    </row>
    <row r="345" spans="1:3" ht="54" customHeight="1">
      <c r="A345" s="131"/>
      <c r="B345" s="211">
        <v>46174</v>
      </c>
      <c r="C345" s="458" t="s">
        <v>4113</v>
      </c>
    </row>
    <row r="346" spans="1:3" ht="50.25" customHeight="1">
      <c r="A346" s="131"/>
      <c r="B346" s="211">
        <v>46181</v>
      </c>
      <c r="C346" s="445" t="s">
        <v>4114</v>
      </c>
    </row>
    <row r="347" spans="1:3" ht="54.95" customHeight="1">
      <c r="A347" s="131"/>
      <c r="B347" s="211">
        <v>46184</v>
      </c>
      <c r="C347" s="459" t="s">
        <v>4115</v>
      </c>
    </row>
    <row r="348" spans="1:3" ht="21" customHeight="1">
      <c r="A348" s="131"/>
      <c r="B348" s="211">
        <v>46191</v>
      </c>
      <c r="C348" s="48" t="s">
        <v>4084</v>
      </c>
    </row>
    <row r="349" spans="1:3" ht="12.75" customHeight="1">
      <c r="A349" s="131"/>
      <c r="B349" s="211">
        <v>46195</v>
      </c>
      <c r="C349" s="48" t="s">
        <v>4116</v>
      </c>
    </row>
    <row r="350" spans="1:3" ht="12.75" customHeight="1">
      <c r="A350" s="131"/>
      <c r="B350" s="211">
        <v>46197</v>
      </c>
      <c r="C350" s="48" t="s">
        <v>4086</v>
      </c>
    </row>
    <row r="351" spans="1:3" ht="33" customHeight="1">
      <c r="A351" s="131"/>
      <c r="B351" s="211">
        <v>46200</v>
      </c>
      <c r="C351" s="48" t="s">
        <v>4117</v>
      </c>
    </row>
    <row r="352" spans="1:3" ht="74.25" customHeight="1">
      <c r="A352" s="131" t="s">
        <v>4118</v>
      </c>
      <c r="B352" s="211">
        <v>46114</v>
      </c>
      <c r="C352" s="48" t="s">
        <v>4119</v>
      </c>
    </row>
    <row r="353" spans="1:3" ht="64.5" customHeight="1">
      <c r="A353" s="131"/>
      <c r="B353" s="212">
        <v>46115</v>
      </c>
      <c r="C353" s="48" t="s">
        <v>4120</v>
      </c>
    </row>
    <row r="354" spans="1:3" ht="27.95" customHeight="1">
      <c r="A354" s="131"/>
      <c r="B354" s="212">
        <v>46130</v>
      </c>
      <c r="C354" s="48" t="s">
        <v>4121</v>
      </c>
    </row>
    <row r="355" spans="1:3" ht="48.75" customHeight="1">
      <c r="A355" s="131"/>
      <c r="B355" s="212">
        <v>46133</v>
      </c>
      <c r="C355" s="48" t="s">
        <v>4122</v>
      </c>
    </row>
    <row r="356" spans="1:3" ht="84.75" customHeight="1">
      <c r="A356" s="131"/>
      <c r="B356" s="212">
        <v>46139</v>
      </c>
      <c r="C356" s="48" t="s">
        <v>4123</v>
      </c>
    </row>
    <row r="357" spans="1:3" ht="54.75" customHeight="1">
      <c r="A357" s="131"/>
      <c r="B357" s="212">
        <v>46152</v>
      </c>
      <c r="C357" s="48" t="s">
        <v>4124</v>
      </c>
    </row>
    <row r="358" spans="1:3" ht="98.45" customHeight="1">
      <c r="A358" s="131"/>
      <c r="B358" s="212">
        <v>46156</v>
      </c>
      <c r="C358" s="48" t="s">
        <v>4125</v>
      </c>
    </row>
    <row r="359" spans="1:3" ht="66" customHeight="1">
      <c r="A359" s="131"/>
      <c r="B359" s="212">
        <v>46159</v>
      </c>
      <c r="C359" s="48" t="s">
        <v>4126</v>
      </c>
    </row>
    <row r="360" spans="1:3" ht="81.599999999999994" customHeight="1">
      <c r="A360" s="131"/>
      <c r="B360" s="212">
        <v>46167</v>
      </c>
      <c r="C360" s="48" t="s">
        <v>4127</v>
      </c>
    </row>
    <row r="361" spans="1:3" ht="209.45" customHeight="1">
      <c r="A361" s="131"/>
      <c r="B361" s="212">
        <v>46170</v>
      </c>
      <c r="C361" s="48" t="s">
        <v>4128</v>
      </c>
    </row>
    <row r="362" spans="1:3" ht="54.2" customHeight="1">
      <c r="A362" s="131"/>
      <c r="B362" s="212">
        <v>46170</v>
      </c>
      <c r="C362" s="48" t="s">
        <v>4129</v>
      </c>
    </row>
    <row r="363" spans="1:3" ht="50.25" customHeight="1">
      <c r="A363" s="460"/>
      <c r="B363" s="461">
        <v>46142</v>
      </c>
      <c r="C363" s="462" t="s">
        <v>888</v>
      </c>
    </row>
    <row r="364" spans="1:3" ht="31.15" customHeight="1">
      <c r="A364" s="460"/>
      <c r="B364" s="463">
        <v>46149</v>
      </c>
      <c r="C364" s="462" t="s">
        <v>4130</v>
      </c>
    </row>
    <row r="365" spans="1:3" ht="21" customHeight="1">
      <c r="A365" s="464"/>
      <c r="B365" s="465">
        <v>46150</v>
      </c>
      <c r="C365" s="466" t="s">
        <v>4131</v>
      </c>
    </row>
    <row r="366" spans="1:3" ht="35.1" customHeight="1">
      <c r="A366" s="464"/>
      <c r="B366" s="465">
        <v>46151</v>
      </c>
      <c r="C366" s="467" t="s">
        <v>3955</v>
      </c>
    </row>
    <row r="367" spans="1:3" ht="66.2" customHeight="1">
      <c r="A367" s="464"/>
      <c r="B367" s="465">
        <v>46152</v>
      </c>
      <c r="C367" s="467" t="s">
        <v>4132</v>
      </c>
    </row>
    <row r="368" spans="1:3" ht="12.75" customHeight="1">
      <c r="A368" s="464"/>
      <c r="B368" s="465">
        <v>46178</v>
      </c>
      <c r="C368" s="460" t="s">
        <v>1447</v>
      </c>
    </row>
    <row r="369" spans="1:10" ht="12.75" customHeight="1">
      <c r="A369" s="464"/>
      <c r="B369" s="465">
        <v>46181</v>
      </c>
      <c r="C369" s="460" t="s">
        <v>4133</v>
      </c>
    </row>
    <row r="370" spans="1:10" ht="12.75" customHeight="1">
      <c r="A370" s="468"/>
      <c r="B370" s="465">
        <v>46185</v>
      </c>
      <c r="C370" s="460" t="s">
        <v>1663</v>
      </c>
    </row>
    <row r="371" spans="1:10" s="17" customFormat="1" ht="41.85" customHeight="1">
      <c r="A371" s="462"/>
      <c r="B371" s="469">
        <v>46126</v>
      </c>
      <c r="C371" s="467" t="s">
        <v>987</v>
      </c>
      <c r="D371" s="29"/>
      <c r="E371" s="29"/>
      <c r="F371" s="29"/>
      <c r="G371" s="29"/>
      <c r="H371" s="29"/>
      <c r="I371" s="29"/>
      <c r="J371" s="29"/>
    </row>
    <row r="372" spans="1:10" ht="12.75" customHeight="1">
      <c r="A372" s="462"/>
      <c r="B372" s="469">
        <v>46134</v>
      </c>
      <c r="C372" s="466" t="s">
        <v>3873</v>
      </c>
    </row>
    <row r="373" spans="1:10" ht="17.649999999999999" customHeight="1">
      <c r="A373" s="462"/>
      <c r="B373" s="469">
        <v>46139</v>
      </c>
      <c r="C373" s="466" t="s">
        <v>3879</v>
      </c>
    </row>
    <row r="374" spans="1:10" ht="48.4" customHeight="1">
      <c r="A374" s="462"/>
      <c r="B374" s="469">
        <v>46142</v>
      </c>
      <c r="C374" s="462" t="s">
        <v>4134</v>
      </c>
    </row>
    <row r="375" spans="1:10" ht="52.7" customHeight="1">
      <c r="A375" s="462"/>
      <c r="B375" s="470">
        <v>46149</v>
      </c>
      <c r="C375" s="467" t="s">
        <v>3932</v>
      </c>
    </row>
    <row r="376" spans="1:10" ht="59.45" customHeight="1">
      <c r="A376" s="462"/>
      <c r="B376" s="470">
        <v>46157</v>
      </c>
      <c r="C376" s="462" t="s">
        <v>4135</v>
      </c>
    </row>
    <row r="377" spans="1:10" ht="17.649999999999999" customHeight="1">
      <c r="A377" s="462"/>
      <c r="B377" s="470">
        <v>46161</v>
      </c>
      <c r="C377" s="466" t="s">
        <v>4136</v>
      </c>
    </row>
    <row r="378" spans="1:10" ht="40.35" customHeight="1">
      <c r="A378" s="462"/>
      <c r="B378" s="470">
        <v>46163</v>
      </c>
      <c r="C378" s="467" t="s">
        <v>4137</v>
      </c>
    </row>
    <row r="379" spans="1:10" ht="12.75" customHeight="1">
      <c r="A379" s="462"/>
      <c r="B379" s="469">
        <v>46193</v>
      </c>
      <c r="C379" s="466" t="s">
        <v>4138</v>
      </c>
    </row>
    <row r="380" spans="1:10" ht="12.75" customHeight="1">
      <c r="A380" s="462"/>
      <c r="B380" s="469">
        <v>46119</v>
      </c>
      <c r="C380" s="466" t="s">
        <v>4139</v>
      </c>
    </row>
    <row r="381" spans="1:10" ht="12.75" customHeight="1">
      <c r="A381" s="462"/>
      <c r="B381" s="469">
        <v>46120</v>
      </c>
      <c r="C381" s="466" t="s">
        <v>4140</v>
      </c>
    </row>
    <row r="382" spans="1:10" ht="43.5" customHeight="1">
      <c r="A382" s="462"/>
      <c r="B382" s="469">
        <v>46126</v>
      </c>
      <c r="C382" s="467" t="s">
        <v>4141</v>
      </c>
    </row>
    <row r="383" spans="1:10" ht="12.75" customHeight="1">
      <c r="A383" s="462"/>
      <c r="B383" s="469">
        <v>46133</v>
      </c>
      <c r="C383" s="466" t="s">
        <v>4142</v>
      </c>
    </row>
    <row r="384" spans="1:10" ht="33.200000000000003" customHeight="1">
      <c r="A384" s="462"/>
      <c r="B384" s="469">
        <v>46133</v>
      </c>
      <c r="C384" s="467" t="s">
        <v>4143</v>
      </c>
    </row>
    <row r="385" spans="1:3" ht="12.75" customHeight="1">
      <c r="A385" s="462"/>
      <c r="B385" s="469">
        <v>46136</v>
      </c>
      <c r="C385" s="466" t="s">
        <v>4144</v>
      </c>
    </row>
    <row r="386" spans="1:3" ht="30.95" customHeight="1">
      <c r="A386" s="462"/>
      <c r="B386" s="469">
        <v>46139</v>
      </c>
      <c r="C386" s="467" t="s">
        <v>3315</v>
      </c>
    </row>
    <row r="387" spans="1:3" ht="12.75" customHeight="1">
      <c r="A387" s="462"/>
      <c r="B387" s="469">
        <v>46141</v>
      </c>
      <c r="C387" s="466" t="s">
        <v>4145</v>
      </c>
    </row>
    <row r="388" spans="1:3" ht="72.95" customHeight="1">
      <c r="A388" s="462"/>
      <c r="B388" s="470">
        <v>46146</v>
      </c>
      <c r="C388" s="462" t="s">
        <v>4146</v>
      </c>
    </row>
    <row r="389" spans="1:3" ht="12.75" customHeight="1">
      <c r="A389" s="462"/>
      <c r="B389" s="462" t="s">
        <v>4147</v>
      </c>
      <c r="C389" s="466" t="s">
        <v>4148</v>
      </c>
    </row>
    <row r="390" spans="1:3" ht="12.75" customHeight="1">
      <c r="A390" s="462"/>
      <c r="B390" s="470">
        <v>46148</v>
      </c>
      <c r="C390" s="466" t="s">
        <v>3926</v>
      </c>
    </row>
    <row r="391" spans="1:3" ht="12.75" customHeight="1">
      <c r="A391" s="462"/>
      <c r="B391" s="470">
        <v>46148</v>
      </c>
      <c r="C391" s="466" t="s">
        <v>4149</v>
      </c>
    </row>
    <row r="392" spans="1:3" ht="36" customHeight="1">
      <c r="A392" s="462"/>
      <c r="B392" s="470">
        <v>46148</v>
      </c>
      <c r="C392" s="467" t="s">
        <v>4150</v>
      </c>
    </row>
    <row r="393" spans="1:3" ht="62.65" customHeight="1">
      <c r="A393" s="462"/>
      <c r="B393" s="470">
        <v>46151</v>
      </c>
      <c r="C393" s="467" t="s">
        <v>4151</v>
      </c>
    </row>
    <row r="394" spans="1:3" ht="49.35" customHeight="1">
      <c r="A394" s="462"/>
      <c r="B394" s="470">
        <v>46160</v>
      </c>
      <c r="C394" s="462" t="s">
        <v>4152</v>
      </c>
    </row>
    <row r="395" spans="1:3" ht="58.5" customHeight="1">
      <c r="A395" s="462"/>
      <c r="B395" s="470">
        <v>46162</v>
      </c>
      <c r="C395" s="462" t="s">
        <v>4153</v>
      </c>
    </row>
    <row r="396" spans="1:3" ht="12.75" customHeight="1">
      <c r="A396" s="462"/>
      <c r="B396" s="470">
        <v>46164</v>
      </c>
      <c r="C396" s="466" t="s">
        <v>4154</v>
      </c>
    </row>
    <row r="397" spans="1:3" ht="12.75" customHeight="1">
      <c r="A397" s="462"/>
      <c r="B397" s="469">
        <v>46182</v>
      </c>
      <c r="C397" s="466" t="s">
        <v>1663</v>
      </c>
    </row>
    <row r="398" spans="1:3" ht="55.15" customHeight="1">
      <c r="A398" s="462"/>
      <c r="B398" s="469">
        <v>46185</v>
      </c>
      <c r="C398" s="467" t="s">
        <v>4155</v>
      </c>
    </row>
    <row r="399" spans="1:3" ht="33.950000000000003" customHeight="1">
      <c r="A399" s="471" t="s">
        <v>4156</v>
      </c>
      <c r="B399" s="469">
        <v>46123</v>
      </c>
      <c r="C399" s="462" t="s">
        <v>4157</v>
      </c>
    </row>
    <row r="400" spans="1:3" ht="66.95" customHeight="1">
      <c r="A400" s="460"/>
      <c r="B400" s="470">
        <v>46165</v>
      </c>
      <c r="C400" s="462" t="s">
        <v>4158</v>
      </c>
    </row>
    <row r="401" spans="1:3" ht="34.35" customHeight="1">
      <c r="A401" s="460"/>
      <c r="B401" s="469">
        <v>46182</v>
      </c>
      <c r="C401" s="472" t="s">
        <v>4159</v>
      </c>
    </row>
    <row r="402" spans="1:3" ht="72.599999999999994" customHeight="1">
      <c r="A402" s="473" t="s">
        <v>4160</v>
      </c>
      <c r="B402" s="474">
        <v>46140</v>
      </c>
      <c r="C402" s="475" t="s">
        <v>4161</v>
      </c>
    </row>
    <row r="403" spans="1:3" ht="12.75" customHeight="1">
      <c r="A403" s="475"/>
      <c r="B403" s="476">
        <v>46143</v>
      </c>
      <c r="C403" s="477" t="s">
        <v>4162</v>
      </c>
    </row>
    <row r="404" spans="1:3" ht="12.75" customHeight="1">
      <c r="A404" s="475"/>
      <c r="B404" s="476">
        <v>46146</v>
      </c>
      <c r="C404" s="477" t="s">
        <v>3926</v>
      </c>
    </row>
    <row r="405" spans="1:3" ht="57.6" customHeight="1">
      <c r="A405" s="475"/>
      <c r="B405" s="476">
        <v>46148</v>
      </c>
      <c r="C405" s="475" t="s">
        <v>4163</v>
      </c>
    </row>
    <row r="406" spans="1:3" ht="56.1" customHeight="1">
      <c r="A406" s="475"/>
      <c r="B406" s="476">
        <v>46148</v>
      </c>
      <c r="C406" s="475" t="s">
        <v>3714</v>
      </c>
    </row>
    <row r="407" spans="1:3" ht="12.75" customHeight="1">
      <c r="A407" s="475"/>
      <c r="B407" s="476">
        <v>46149</v>
      </c>
      <c r="C407" s="477" t="s">
        <v>4164</v>
      </c>
    </row>
    <row r="408" spans="1:3" ht="40.15" customHeight="1">
      <c r="A408" s="475"/>
      <c r="B408" s="476">
        <v>46150</v>
      </c>
      <c r="C408" s="478" t="s">
        <v>3942</v>
      </c>
    </row>
    <row r="409" spans="1:3" ht="78.599999999999994" customHeight="1">
      <c r="A409" s="475"/>
      <c r="B409" s="476">
        <v>46151</v>
      </c>
      <c r="C409" s="475" t="s">
        <v>3726</v>
      </c>
    </row>
    <row r="410" spans="1:3" ht="31.9" customHeight="1">
      <c r="A410" s="475"/>
      <c r="B410" s="476">
        <v>46161</v>
      </c>
      <c r="C410" s="478" t="s">
        <v>4165</v>
      </c>
    </row>
    <row r="411" spans="1:3" ht="63.6" customHeight="1">
      <c r="A411" s="475"/>
      <c r="B411" s="476">
        <v>46163</v>
      </c>
      <c r="C411" s="479" t="s">
        <v>4137</v>
      </c>
    </row>
    <row r="412" spans="1:3" ht="12.75" customHeight="1">
      <c r="A412" s="475"/>
      <c r="B412" s="476">
        <v>46164</v>
      </c>
      <c r="C412" s="477" t="s">
        <v>4166</v>
      </c>
    </row>
    <row r="413" spans="1:3" ht="12.75" customHeight="1">
      <c r="A413" s="475"/>
      <c r="B413" s="476">
        <v>46170</v>
      </c>
      <c r="C413" s="477" t="s">
        <v>4167</v>
      </c>
    </row>
    <row r="414" spans="1:3" ht="12.75" customHeight="1">
      <c r="A414" s="475"/>
      <c r="B414" s="476">
        <v>46171</v>
      </c>
      <c r="C414" s="477" t="s">
        <v>4168</v>
      </c>
    </row>
    <row r="415" spans="1:3" ht="23.45" customHeight="1">
      <c r="A415" s="475"/>
      <c r="B415" s="474">
        <v>46174</v>
      </c>
      <c r="C415" s="477" t="s">
        <v>4169</v>
      </c>
    </row>
    <row r="416" spans="1:3" ht="12.75" customHeight="1">
      <c r="A416" s="475"/>
      <c r="B416" s="474">
        <v>46177</v>
      </c>
      <c r="C416" s="477" t="s">
        <v>1447</v>
      </c>
    </row>
    <row r="417" spans="1:3" ht="12.75" customHeight="1">
      <c r="A417" s="475"/>
      <c r="B417" s="474">
        <v>46178</v>
      </c>
      <c r="C417" s="477" t="s">
        <v>4133</v>
      </c>
    </row>
    <row r="418" spans="1:3" ht="45.2" customHeight="1">
      <c r="A418" s="473" t="s">
        <v>4170</v>
      </c>
      <c r="B418" s="474">
        <v>46113</v>
      </c>
      <c r="C418" s="478" t="s">
        <v>4171</v>
      </c>
    </row>
    <row r="419" spans="1:3" ht="12.75" customHeight="1">
      <c r="A419" s="475"/>
      <c r="B419" s="474">
        <v>46118</v>
      </c>
      <c r="C419" s="477" t="s">
        <v>4172</v>
      </c>
    </row>
    <row r="420" spans="1:3" ht="12.75" customHeight="1">
      <c r="A420" s="475"/>
      <c r="B420" s="474">
        <v>46119</v>
      </c>
      <c r="C420" s="477" t="s">
        <v>4173</v>
      </c>
    </row>
    <row r="421" spans="1:3" ht="15">
      <c r="A421" s="475"/>
      <c r="B421" s="474">
        <v>46134</v>
      </c>
      <c r="C421" s="477" t="s">
        <v>4174</v>
      </c>
    </row>
    <row r="422" spans="1:3" ht="35.1" customHeight="1">
      <c r="A422" s="475"/>
      <c r="B422" s="474">
        <v>46137</v>
      </c>
      <c r="C422" s="478" t="s">
        <v>4175</v>
      </c>
    </row>
    <row r="423" spans="1:3" ht="39.4" customHeight="1">
      <c r="A423" s="475"/>
      <c r="B423" s="474">
        <v>46142</v>
      </c>
      <c r="C423" s="478" t="s">
        <v>888</v>
      </c>
    </row>
    <row r="424" spans="1:3" ht="38.65" customHeight="1">
      <c r="A424" s="475"/>
      <c r="B424" s="476">
        <v>46149</v>
      </c>
      <c r="C424" s="478" t="s">
        <v>4176</v>
      </c>
    </row>
    <row r="425" spans="1:3" ht="12.75" customHeight="1">
      <c r="A425" s="475"/>
      <c r="B425" s="476">
        <v>46149</v>
      </c>
      <c r="C425" s="477" t="s">
        <v>4177</v>
      </c>
    </row>
    <row r="426" spans="1:3" ht="32.65" customHeight="1">
      <c r="A426" s="475"/>
      <c r="B426" s="476">
        <v>46150</v>
      </c>
      <c r="C426" s="475" t="s">
        <v>4178</v>
      </c>
    </row>
    <row r="427" spans="1:3" ht="34.700000000000003" customHeight="1">
      <c r="A427" s="473" t="s">
        <v>4179</v>
      </c>
      <c r="B427" s="474">
        <v>46135</v>
      </c>
      <c r="C427" s="477" t="s">
        <v>4180</v>
      </c>
    </row>
    <row r="428" spans="1:3" ht="12.75" customHeight="1">
      <c r="A428" s="475"/>
      <c r="B428" s="476">
        <v>46151</v>
      </c>
      <c r="C428" s="477" t="s">
        <v>4181</v>
      </c>
    </row>
    <row r="429" spans="1:3" ht="12.75" customHeight="1">
      <c r="A429" s="475"/>
      <c r="B429" s="474">
        <v>46174</v>
      </c>
      <c r="C429" s="477" t="s">
        <v>2618</v>
      </c>
    </row>
    <row r="430" spans="1:3" ht="12.75" customHeight="1">
      <c r="A430" s="475"/>
      <c r="B430" s="474">
        <v>46182</v>
      </c>
      <c r="C430" s="477" t="s">
        <v>4182</v>
      </c>
    </row>
    <row r="431" spans="1:3" ht="35.25" customHeight="1">
      <c r="A431" s="473" t="s">
        <v>4183</v>
      </c>
      <c r="B431" s="474">
        <v>46129</v>
      </c>
      <c r="C431" s="477" t="s">
        <v>3849</v>
      </c>
    </row>
    <row r="432" spans="1:3" ht="35.1" customHeight="1">
      <c r="A432" s="475"/>
      <c r="B432" s="474">
        <v>46138</v>
      </c>
      <c r="C432" s="478" t="s">
        <v>4184</v>
      </c>
    </row>
    <row r="433" spans="1:10" ht="46.9" customHeight="1">
      <c r="A433" s="475"/>
      <c r="B433" s="476">
        <v>46156</v>
      </c>
      <c r="C433" s="478" t="s">
        <v>4185</v>
      </c>
    </row>
    <row r="434" spans="1:10" ht="50.1" customHeight="1">
      <c r="A434" s="475"/>
      <c r="B434" s="476">
        <v>46171</v>
      </c>
      <c r="C434" s="478" t="s">
        <v>4186</v>
      </c>
    </row>
    <row r="435" spans="1:10" ht="41.85" customHeight="1">
      <c r="A435" s="475"/>
      <c r="B435" s="474">
        <v>46189</v>
      </c>
      <c r="C435" s="478" t="s">
        <v>4187</v>
      </c>
    </row>
    <row r="436" spans="1:10" ht="12.75" customHeight="1">
      <c r="A436" s="473" t="s">
        <v>4188</v>
      </c>
      <c r="B436" s="474">
        <v>46139</v>
      </c>
      <c r="C436" s="477" t="s">
        <v>4189</v>
      </c>
    </row>
    <row r="437" spans="1:10" ht="12.75" customHeight="1">
      <c r="A437" s="475"/>
      <c r="B437" s="476">
        <v>46146</v>
      </c>
      <c r="C437" s="477" t="s">
        <v>4190</v>
      </c>
    </row>
    <row r="438" spans="1:10" ht="29.25" customHeight="1">
      <c r="A438" s="475"/>
      <c r="B438" s="476">
        <v>46146</v>
      </c>
      <c r="C438" s="478" t="s">
        <v>4191</v>
      </c>
    </row>
    <row r="439" spans="1:10" ht="29.85" customHeight="1">
      <c r="A439" s="475"/>
      <c r="B439" s="476">
        <v>46147</v>
      </c>
      <c r="C439" s="478" t="s">
        <v>4192</v>
      </c>
      <c r="D439" s="128"/>
      <c r="E439" s="128"/>
      <c r="F439" s="128"/>
      <c r="G439" s="128"/>
      <c r="H439" s="128"/>
      <c r="I439" s="128"/>
      <c r="J439" s="128"/>
    </row>
    <row r="440" spans="1:10" ht="41.85" customHeight="1">
      <c r="A440" s="475"/>
      <c r="B440" s="476">
        <v>46148</v>
      </c>
      <c r="C440" s="478" t="s">
        <v>4193</v>
      </c>
    </row>
    <row r="441" spans="1:10" ht="31.9" customHeight="1">
      <c r="A441" s="475" t="s">
        <v>4194</v>
      </c>
      <c r="B441" s="474">
        <v>46116</v>
      </c>
      <c r="C441" s="475" t="s">
        <v>4195</v>
      </c>
    </row>
    <row r="442" spans="1:10" ht="33.950000000000003" customHeight="1">
      <c r="A442" s="475"/>
      <c r="B442" s="476">
        <v>46150</v>
      </c>
      <c r="C442" s="475" t="s">
        <v>4196</v>
      </c>
    </row>
    <row r="443" spans="1:10" ht="58.5" customHeight="1">
      <c r="A443" s="475"/>
      <c r="B443" s="476">
        <v>46157</v>
      </c>
      <c r="C443" s="475" t="s">
        <v>4197</v>
      </c>
    </row>
    <row r="444" spans="1:10" ht="12.75" customHeight="1">
      <c r="A444" s="475"/>
      <c r="B444" s="474">
        <v>46175</v>
      </c>
      <c r="C444" s="477" t="s">
        <v>2618</v>
      </c>
    </row>
    <row r="445" spans="1:10" ht="42.6" customHeight="1">
      <c r="A445" s="475"/>
      <c r="B445" s="474">
        <v>46188</v>
      </c>
      <c r="C445" s="475" t="s">
        <v>4198</v>
      </c>
    </row>
    <row r="446" spans="1:10" ht="41.85" customHeight="1">
      <c r="A446" s="475">
        <v>4</v>
      </c>
      <c r="B446" s="474">
        <v>46189</v>
      </c>
      <c r="C446" s="475" t="s">
        <v>4199</v>
      </c>
    </row>
    <row r="447" spans="1:10" ht="47.65" customHeight="1">
      <c r="A447" s="475" t="s">
        <v>4200</v>
      </c>
      <c r="B447" s="476">
        <v>46152</v>
      </c>
      <c r="C447" s="475" t="s">
        <v>4201</v>
      </c>
    </row>
    <row r="448" spans="1:10" ht="12.75" customHeight="1">
      <c r="A448" s="475"/>
      <c r="B448" s="476">
        <v>46152</v>
      </c>
      <c r="C448" s="475" t="s">
        <v>4202</v>
      </c>
    </row>
    <row r="449" spans="1:5" ht="47.65" customHeight="1">
      <c r="A449" s="475" t="s">
        <v>4203</v>
      </c>
      <c r="B449" s="474">
        <v>46136</v>
      </c>
      <c r="C449" s="475" t="s">
        <v>4204</v>
      </c>
    </row>
    <row r="450" spans="1:5" ht="36.950000000000003" customHeight="1">
      <c r="A450" s="475"/>
      <c r="B450" s="476">
        <v>46152</v>
      </c>
      <c r="C450" s="475" t="s">
        <v>4205</v>
      </c>
    </row>
    <row r="451" spans="1:5" ht="26.1" customHeight="1">
      <c r="A451" s="475"/>
      <c r="B451" s="476">
        <v>46153</v>
      </c>
      <c r="C451" s="477" t="s">
        <v>4206</v>
      </c>
    </row>
    <row r="452" spans="1:5" ht="50.65" customHeight="1">
      <c r="A452" s="475"/>
      <c r="B452" s="474">
        <v>46174</v>
      </c>
      <c r="C452" s="477" t="s">
        <v>4207</v>
      </c>
    </row>
    <row r="453" spans="1:5" ht="34.35" customHeight="1">
      <c r="A453" s="475"/>
      <c r="B453" s="474">
        <v>46177</v>
      </c>
      <c r="C453" s="475" t="s">
        <v>4208</v>
      </c>
    </row>
    <row r="454" spans="1:5" ht="12.75" customHeight="1">
      <c r="A454" s="475"/>
      <c r="B454" s="474">
        <v>46181</v>
      </c>
      <c r="C454" s="477" t="s">
        <v>3202</v>
      </c>
    </row>
    <row r="455" spans="1:5" ht="31.5" customHeight="1">
      <c r="A455" s="475"/>
      <c r="B455" s="474">
        <v>46185</v>
      </c>
      <c r="C455" s="475" t="s">
        <v>4209</v>
      </c>
    </row>
    <row r="456" spans="1:5" ht="51" customHeight="1">
      <c r="A456" s="475" t="s">
        <v>4210</v>
      </c>
      <c r="B456" s="476">
        <v>46148</v>
      </c>
      <c r="C456" s="478" t="s">
        <v>4211</v>
      </c>
    </row>
    <row r="457" spans="1:5" ht="12.75" customHeight="1">
      <c r="A457" s="475"/>
      <c r="B457" s="476">
        <v>46153</v>
      </c>
      <c r="C457" s="475" t="s">
        <v>4212</v>
      </c>
    </row>
    <row r="458" spans="1:5" ht="12.75" customHeight="1">
      <c r="A458" s="475"/>
      <c r="B458" s="474">
        <v>46182</v>
      </c>
      <c r="C458" s="475" t="s">
        <v>4133</v>
      </c>
    </row>
    <row r="459" spans="1:5" ht="12.75" customHeight="1">
      <c r="A459" s="475"/>
      <c r="B459" s="474">
        <v>46197</v>
      </c>
      <c r="C459" s="477" t="s">
        <v>1665</v>
      </c>
    </row>
    <row r="460" spans="1:5" ht="12.75" customHeight="1">
      <c r="A460" s="460"/>
      <c r="B460" s="460"/>
      <c r="C460" s="460"/>
    </row>
    <row r="461" spans="1:5" ht="12.75" customHeight="1">
      <c r="A461" s="48"/>
      <c r="B461" s="48"/>
      <c r="C461" s="48"/>
    </row>
    <row r="463" spans="1:5" ht="43.35" customHeight="1">
      <c r="A463" s="1243" t="s">
        <v>1216</v>
      </c>
      <c r="B463" s="1243"/>
      <c r="C463" s="1243"/>
      <c r="D463" s="1243"/>
      <c r="E463" s="1243"/>
    </row>
    <row r="464" spans="1:5" ht="85.9" customHeight="1">
      <c r="A464" s="40" t="s">
        <v>1217</v>
      </c>
      <c r="B464" s="40" t="s">
        <v>1218</v>
      </c>
      <c r="C464" s="40" t="s">
        <v>1219</v>
      </c>
      <c r="D464" s="40" t="s">
        <v>1220</v>
      </c>
      <c r="E464" s="40" t="s">
        <v>1221</v>
      </c>
    </row>
    <row r="465" spans="1:8" ht="131.44999999999999" customHeight="1">
      <c r="A465" s="48" t="s">
        <v>4213</v>
      </c>
      <c r="B465" s="48" t="s">
        <v>4214</v>
      </c>
      <c r="C465" s="48">
        <v>1</v>
      </c>
      <c r="D465" s="48" t="s">
        <v>4215</v>
      </c>
      <c r="E465" s="48" t="s">
        <v>3694</v>
      </c>
    </row>
    <row r="466" spans="1:8" ht="12.75" customHeight="1">
      <c r="A466" s="48"/>
      <c r="B466" s="48"/>
      <c r="C466" s="48"/>
      <c r="D466" s="48"/>
      <c r="E466" s="48"/>
    </row>
    <row r="468" spans="1:8" ht="49.9" customHeight="1">
      <c r="A468" s="1248" t="s">
        <v>695</v>
      </c>
      <c r="B468" s="1248"/>
      <c r="C468" s="1248"/>
      <c r="D468" s="1248"/>
      <c r="E468" s="1248"/>
      <c r="F468" s="146" t="s">
        <v>131</v>
      </c>
      <c r="G468" s="146" t="s">
        <v>132</v>
      </c>
    </row>
    <row r="469" spans="1:8" ht="61.9" customHeight="1">
      <c r="A469" s="146" t="s">
        <v>133</v>
      </c>
      <c r="B469" s="146" t="s">
        <v>134</v>
      </c>
      <c r="C469" s="146" t="s">
        <v>135</v>
      </c>
      <c r="D469" s="146" t="s">
        <v>136</v>
      </c>
      <c r="E469" s="146" t="s">
        <v>137</v>
      </c>
      <c r="F469" s="48">
        <v>3</v>
      </c>
      <c r="G469" s="48">
        <f>SUM(D470:D472)</f>
        <v>310</v>
      </c>
    </row>
    <row r="470" spans="1:8" ht="24.4" customHeight="1">
      <c r="A470" s="148" t="s">
        <v>4216</v>
      </c>
      <c r="B470" s="480">
        <v>46165</v>
      </c>
      <c r="C470" s="481" t="s">
        <v>3749</v>
      </c>
      <c r="D470" s="72">
        <v>242</v>
      </c>
      <c r="E470" s="72" t="s">
        <v>4217</v>
      </c>
    </row>
    <row r="471" spans="1:8" ht="24.4" customHeight="1">
      <c r="A471" s="148" t="s">
        <v>4218</v>
      </c>
      <c r="B471" s="482">
        <v>46181</v>
      </c>
      <c r="C471" s="481" t="s">
        <v>4219</v>
      </c>
      <c r="D471" s="72">
        <v>40</v>
      </c>
      <c r="E471" s="72" t="s">
        <v>3722</v>
      </c>
    </row>
    <row r="472" spans="1:8" ht="12.75" customHeight="1">
      <c r="A472" s="72" t="s">
        <v>4220</v>
      </c>
      <c r="B472" s="482">
        <v>46189</v>
      </c>
      <c r="C472" s="481" t="s">
        <v>3833</v>
      </c>
      <c r="D472" s="72">
        <v>28</v>
      </c>
      <c r="E472" s="72" t="s">
        <v>4217</v>
      </c>
    </row>
    <row r="473" spans="1:8" ht="25.5" customHeight="1">
      <c r="A473" s="148"/>
      <c r="B473" s="72"/>
      <c r="C473" s="72"/>
      <c r="D473" s="72"/>
      <c r="E473" s="72"/>
    </row>
    <row r="475" spans="1:8" ht="52.9" customHeight="1">
      <c r="A475" s="1248" t="s">
        <v>708</v>
      </c>
      <c r="B475" s="1248"/>
      <c r="C475" s="1248"/>
      <c r="D475" s="1248"/>
      <c r="E475" s="1248"/>
      <c r="F475" s="1242"/>
      <c r="G475" s="1242"/>
      <c r="H475" s="1242"/>
    </row>
    <row r="476" spans="1:8" ht="12.75" customHeight="1">
      <c r="A476" s="2" t="s">
        <v>27</v>
      </c>
      <c r="B476" s="2"/>
      <c r="C476" s="2"/>
      <c r="D476" s="2"/>
      <c r="E476" s="2"/>
    </row>
    <row r="477" spans="1:8" ht="114.2" customHeight="1">
      <c r="A477" s="149"/>
      <c r="B477" s="146" t="s">
        <v>709</v>
      </c>
      <c r="C477" s="146" t="s">
        <v>710</v>
      </c>
      <c r="D477" s="146" t="s">
        <v>136</v>
      </c>
      <c r="E477" s="146" t="s">
        <v>711</v>
      </c>
    </row>
    <row r="478" spans="1:8" ht="33" customHeight="1">
      <c r="A478" s="146" t="s">
        <v>712</v>
      </c>
      <c r="B478" s="42" t="s">
        <v>4221</v>
      </c>
      <c r="C478" s="42" t="s">
        <v>4222</v>
      </c>
      <c r="D478" s="42">
        <v>8</v>
      </c>
      <c r="E478" s="42" t="s">
        <v>4223</v>
      </c>
    </row>
    <row r="479" spans="1:8" ht="12.75" customHeight="1">
      <c r="A479" s="146" t="s">
        <v>713</v>
      </c>
      <c r="B479" s="48"/>
      <c r="C479" s="48"/>
      <c r="D479" s="48"/>
      <c r="E479" s="48"/>
    </row>
    <row r="481" spans="1:6" ht="72.400000000000006" customHeight="1">
      <c r="A481" s="1248" t="s">
        <v>714</v>
      </c>
      <c r="B481" s="1248"/>
      <c r="C481" s="1248"/>
      <c r="D481" s="1249"/>
      <c r="E481" s="1249"/>
      <c r="F481" s="1249"/>
    </row>
    <row r="482" spans="1:6" ht="41.1" customHeight="1">
      <c r="A482" s="150" t="s">
        <v>715</v>
      </c>
      <c r="B482" s="1250"/>
      <c r="C482" s="1250"/>
      <c r="D482" s="31"/>
      <c r="E482" s="31"/>
    </row>
    <row r="483" spans="1:6" ht="12.75" customHeight="1">
      <c r="A483" s="146" t="s">
        <v>716</v>
      </c>
      <c r="B483" s="1248" t="s">
        <v>717</v>
      </c>
      <c r="C483" s="1248"/>
      <c r="D483" s="31"/>
      <c r="E483" s="31"/>
    </row>
    <row r="484" spans="1:6" ht="31.5" customHeight="1">
      <c r="A484" s="146" t="s">
        <v>718</v>
      </c>
      <c r="B484" s="1289" t="s">
        <v>4224</v>
      </c>
      <c r="C484" s="1289"/>
      <c r="D484" s="31"/>
      <c r="E484" s="31"/>
    </row>
    <row r="485" spans="1:6" ht="36" customHeight="1">
      <c r="A485" s="146" t="s">
        <v>720</v>
      </c>
      <c r="B485" s="1289" t="s">
        <v>4225</v>
      </c>
      <c r="C485" s="1289"/>
      <c r="D485" s="31"/>
      <c r="E485" s="31"/>
    </row>
    <row r="486" spans="1:6" ht="28.15" customHeight="1">
      <c r="A486" s="146" t="s">
        <v>722</v>
      </c>
      <c r="B486" s="1289" t="s">
        <v>3796</v>
      </c>
      <c r="C486" s="1289"/>
      <c r="D486" s="31"/>
      <c r="E486" s="31"/>
    </row>
    <row r="487" spans="1:6" ht="12.75" customHeight="1">
      <c r="A487" s="31"/>
      <c r="B487" s="31"/>
      <c r="C487" s="31"/>
      <c r="D487" s="31"/>
      <c r="E487" s="31"/>
    </row>
    <row r="488" spans="1:6" ht="49.35" customHeight="1">
      <c r="A488" s="1248" t="s">
        <v>723</v>
      </c>
      <c r="B488" s="1248"/>
      <c r="C488" s="1248"/>
      <c r="D488" s="1242" t="s">
        <v>26</v>
      </c>
      <c r="E488" s="1242"/>
      <c r="F488" s="1242"/>
    </row>
    <row r="489" spans="1:6" ht="12.75" customHeight="1">
      <c r="A489" s="2" t="s">
        <v>27</v>
      </c>
      <c r="B489" s="2"/>
      <c r="C489" s="2"/>
    </row>
    <row r="490" spans="1:6" ht="12.75" customHeight="1">
      <c r="A490" s="1248" t="s">
        <v>116</v>
      </c>
      <c r="B490" s="1248"/>
      <c r="C490" s="1248"/>
      <c r="D490" s="31"/>
      <c r="E490" s="31"/>
    </row>
    <row r="491" spans="1:6" ht="12.75" customHeight="1">
      <c r="A491" s="1250"/>
      <c r="B491" s="1250"/>
      <c r="C491" s="1250"/>
      <c r="D491" s="31"/>
      <c r="E491" s="31"/>
    </row>
    <row r="492" spans="1:6" ht="12.75" customHeight="1">
      <c r="A492" s="31"/>
      <c r="B492" s="31"/>
      <c r="C492" s="31"/>
      <c r="D492" s="31"/>
      <c r="E492" s="31"/>
    </row>
    <row r="493" spans="1:6" ht="54.4" customHeight="1">
      <c r="A493" s="1248" t="s">
        <v>724</v>
      </c>
      <c r="B493" s="1248"/>
      <c r="C493" s="1248"/>
      <c r="D493" s="1242" t="s">
        <v>108</v>
      </c>
      <c r="E493" s="1242"/>
      <c r="F493" s="1242"/>
    </row>
    <row r="494" spans="1:6" ht="12.75" customHeight="1">
      <c r="A494" s="2" t="s">
        <v>27</v>
      </c>
      <c r="B494" s="2"/>
      <c r="C494" s="2"/>
      <c r="D494" s="31"/>
      <c r="E494" s="31"/>
    </row>
    <row r="495" spans="1:6" ht="38.85" customHeight="1">
      <c r="A495" s="146" t="s">
        <v>725</v>
      </c>
      <c r="B495" s="146" t="s">
        <v>710</v>
      </c>
      <c r="C495" s="146" t="s">
        <v>726</v>
      </c>
      <c r="D495" s="31"/>
      <c r="E495" s="31"/>
    </row>
    <row r="496" spans="1:6" ht="31.9" customHeight="1">
      <c r="A496" s="42" t="s">
        <v>4226</v>
      </c>
      <c r="B496" s="153" t="s">
        <v>4227</v>
      </c>
      <c r="C496" s="153" t="s">
        <v>4228</v>
      </c>
      <c r="D496" s="31"/>
      <c r="E496" s="31"/>
    </row>
    <row r="497" spans="1:7" ht="12.75" customHeight="1">
      <c r="A497" s="406"/>
      <c r="B497" s="406"/>
      <c r="C497" s="406"/>
      <c r="D497" s="31"/>
      <c r="E497" s="31"/>
    </row>
    <row r="498" spans="1:7" ht="12.75" customHeight="1">
      <c r="A498" s="406"/>
      <c r="B498" s="406"/>
      <c r="C498" s="406"/>
      <c r="D498" s="154"/>
      <c r="E498" s="154"/>
    </row>
    <row r="499" spans="1:7" ht="12.75" customHeight="1">
      <c r="A499" s="154"/>
      <c r="B499" s="154"/>
      <c r="C499" s="154"/>
      <c r="D499" s="154"/>
      <c r="E499" s="154"/>
    </row>
    <row r="500" spans="1:7" ht="50.65" customHeight="1">
      <c r="A500" s="1254" t="s">
        <v>734</v>
      </c>
      <c r="B500" s="1254"/>
      <c r="C500" s="1254"/>
      <c r="D500" s="1254"/>
      <c r="E500" s="1254"/>
      <c r="F500" s="155" t="s">
        <v>735</v>
      </c>
      <c r="G500" s="155" t="s">
        <v>132</v>
      </c>
    </row>
    <row r="501" spans="1:7" ht="61.15" customHeight="1">
      <c r="A501" s="155" t="s">
        <v>133</v>
      </c>
      <c r="B501" s="155" t="s">
        <v>134</v>
      </c>
      <c r="C501" s="155" t="s">
        <v>135</v>
      </c>
      <c r="D501" s="155" t="s">
        <v>136</v>
      </c>
      <c r="E501" s="155" t="s">
        <v>137</v>
      </c>
      <c r="F501" s="72">
        <v>0</v>
      </c>
      <c r="G501" s="72">
        <v>0</v>
      </c>
    </row>
    <row r="502" spans="1:7" ht="12.75" customHeight="1">
      <c r="A502" s="165"/>
      <c r="B502" s="483"/>
      <c r="C502" s="484"/>
      <c r="D502" s="165"/>
      <c r="E502" s="483"/>
    </row>
    <row r="503" spans="1:7" ht="12.75" customHeight="1">
      <c r="A503" s="485"/>
      <c r="B503" s="486"/>
      <c r="C503" s="487"/>
      <c r="D503" s="486"/>
      <c r="E503" s="486"/>
    </row>
    <row r="504" spans="1:7" ht="12.75" customHeight="1">
      <c r="A504" s="242"/>
      <c r="B504" s="243"/>
      <c r="C504" s="244"/>
      <c r="D504" s="245"/>
      <c r="E504" s="245"/>
    </row>
    <row r="505" spans="1:7" ht="45.6" customHeight="1">
      <c r="A505" s="1254" t="s">
        <v>744</v>
      </c>
      <c r="B505" s="1254"/>
      <c r="C505" s="1254"/>
      <c r="D505" s="31"/>
      <c r="E505" s="31"/>
    </row>
    <row r="506" spans="1:7" ht="66.400000000000006" customHeight="1">
      <c r="A506" s="155" t="s">
        <v>745</v>
      </c>
      <c r="B506" s="155" t="s">
        <v>746</v>
      </c>
      <c r="C506" s="155" t="s">
        <v>747</v>
      </c>
      <c r="D506" s="31"/>
      <c r="E506" s="31"/>
    </row>
    <row r="507" spans="1:7" ht="27.6" customHeight="1">
      <c r="A507" s="51" t="s">
        <v>4229</v>
      </c>
      <c r="B507" s="51">
        <v>4</v>
      </c>
      <c r="C507" s="165">
        <v>97</v>
      </c>
      <c r="D507" s="31"/>
      <c r="E507" s="31"/>
    </row>
    <row r="508" spans="1:7" ht="27.6" customHeight="1">
      <c r="A508" s="51" t="s">
        <v>4230</v>
      </c>
      <c r="B508" s="51">
        <v>4</v>
      </c>
      <c r="C508" s="165">
        <v>3</v>
      </c>
      <c r="D508" s="31"/>
      <c r="E508" s="31"/>
    </row>
    <row r="509" spans="1:7" ht="27.6" customHeight="1">
      <c r="A509" s="51" t="s">
        <v>4231</v>
      </c>
      <c r="B509" s="51">
        <v>4</v>
      </c>
      <c r="C509" s="165">
        <v>7</v>
      </c>
      <c r="D509" s="31"/>
      <c r="E509" s="31"/>
    </row>
    <row r="510" spans="1:7" ht="27.6" customHeight="1">
      <c r="A510" s="51" t="s">
        <v>4232</v>
      </c>
      <c r="B510" s="51">
        <v>4</v>
      </c>
      <c r="C510" s="165">
        <v>8</v>
      </c>
      <c r="D510" s="31"/>
      <c r="E510" s="31"/>
    </row>
    <row r="511" spans="1:7" ht="27.6" customHeight="1">
      <c r="A511" s="51" t="s">
        <v>4233</v>
      </c>
      <c r="B511" s="51">
        <v>4</v>
      </c>
      <c r="C511" s="165">
        <v>11</v>
      </c>
      <c r="D511" s="31"/>
      <c r="E511" s="31"/>
    </row>
    <row r="512" spans="1:7" ht="27.6" customHeight="1">
      <c r="A512" s="51" t="s">
        <v>4234</v>
      </c>
      <c r="B512" s="51">
        <v>4</v>
      </c>
      <c r="C512" s="165">
        <v>11</v>
      </c>
      <c r="D512" s="31"/>
      <c r="E512" s="31"/>
    </row>
    <row r="513" spans="1:6" ht="27.6" customHeight="1">
      <c r="A513" s="488" t="s">
        <v>4235</v>
      </c>
      <c r="B513" s="488">
        <v>4</v>
      </c>
      <c r="C513" s="165">
        <v>1</v>
      </c>
      <c r="D513" s="31"/>
      <c r="E513" s="31"/>
    </row>
    <row r="514" spans="1:6" ht="12.75" customHeight="1">
      <c r="A514" s="31"/>
      <c r="B514" s="31"/>
      <c r="C514" s="31"/>
      <c r="D514" s="31"/>
      <c r="E514" s="31"/>
    </row>
    <row r="515" spans="1:6" ht="61.9" customHeight="1">
      <c r="A515" s="1254" t="s">
        <v>754</v>
      </c>
      <c r="B515" s="1254"/>
      <c r="C515" s="1254"/>
      <c r="D515" s="1242" t="s">
        <v>26</v>
      </c>
      <c r="E515" s="1242"/>
      <c r="F515" s="1242"/>
    </row>
    <row r="516" spans="1:6" ht="12.75" customHeight="1">
      <c r="A516" s="2" t="s">
        <v>27</v>
      </c>
      <c r="B516" s="2"/>
      <c r="C516" s="2"/>
      <c r="D516" s="31"/>
      <c r="E516" s="31"/>
    </row>
    <row r="517" spans="1:6" ht="45.6" customHeight="1">
      <c r="A517" s="155" t="s">
        <v>755</v>
      </c>
      <c r="B517" s="155" t="s">
        <v>86</v>
      </c>
      <c r="C517" s="155" t="s">
        <v>756</v>
      </c>
      <c r="D517" s="31"/>
      <c r="E517" s="31"/>
    </row>
    <row r="518" spans="1:6" ht="12.75" customHeight="1">
      <c r="A518" s="165"/>
      <c r="B518" s="165"/>
      <c r="C518" s="165"/>
      <c r="D518" s="31"/>
      <c r="E518" s="31"/>
    </row>
    <row r="519" spans="1:6" ht="12.75" customHeight="1">
      <c r="A519" s="31"/>
      <c r="B519" s="31"/>
      <c r="C519" s="31"/>
      <c r="D519" s="31"/>
      <c r="E519" s="31"/>
    </row>
    <row r="520" spans="1:6" ht="51.4" customHeight="1">
      <c r="A520" s="1254" t="s">
        <v>757</v>
      </c>
      <c r="B520" s="1254"/>
      <c r="C520" s="1254"/>
      <c r="D520" s="1242" t="s">
        <v>26</v>
      </c>
      <c r="E520" s="1242"/>
      <c r="F520" s="1242"/>
    </row>
    <row r="521" spans="1:6" ht="12.75" customHeight="1">
      <c r="A521" s="2" t="s">
        <v>27</v>
      </c>
      <c r="B521" s="2"/>
      <c r="C521" s="2"/>
      <c r="D521" s="31"/>
      <c r="E521" s="31"/>
    </row>
    <row r="522" spans="1:6" ht="42.6" customHeight="1">
      <c r="A522" s="155" t="s">
        <v>755</v>
      </c>
      <c r="B522" s="155" t="s">
        <v>86</v>
      </c>
      <c r="C522" s="155" t="s">
        <v>756</v>
      </c>
      <c r="D522" s="31"/>
      <c r="E522" s="31"/>
    </row>
    <row r="523" spans="1:6" ht="12.75" customHeight="1">
      <c r="A523" s="165"/>
      <c r="B523" s="165"/>
      <c r="C523" s="165"/>
      <c r="D523" s="31"/>
      <c r="E523" s="31"/>
    </row>
    <row r="524" spans="1:6" ht="12.75" customHeight="1">
      <c r="A524" s="31"/>
      <c r="B524" s="31"/>
      <c r="C524" s="31"/>
      <c r="D524" s="31"/>
      <c r="E524" s="31"/>
    </row>
    <row r="525" spans="1:6" ht="40.35" customHeight="1">
      <c r="A525" s="1254" t="s">
        <v>758</v>
      </c>
      <c r="B525" s="1254"/>
      <c r="C525" s="1254"/>
      <c r="D525" s="1242" t="s">
        <v>26</v>
      </c>
      <c r="E525" s="1242"/>
      <c r="F525" s="1242"/>
    </row>
    <row r="526" spans="1:6" ht="12.75" customHeight="1">
      <c r="A526" s="2" t="s">
        <v>27</v>
      </c>
      <c r="B526" s="2"/>
      <c r="C526" s="2"/>
      <c r="D526" s="31"/>
      <c r="E526" s="31"/>
    </row>
    <row r="527" spans="1:6" ht="106.7" customHeight="1">
      <c r="A527" s="155" t="s">
        <v>755</v>
      </c>
      <c r="B527" s="155" t="s">
        <v>759</v>
      </c>
      <c r="C527" s="155" t="s">
        <v>760</v>
      </c>
      <c r="D527" s="31"/>
      <c r="E527" s="31"/>
    </row>
    <row r="528" spans="1:6" ht="12.75" customHeight="1">
      <c r="A528" s="165"/>
      <c r="B528" s="165"/>
      <c r="C528" s="165"/>
      <c r="D528" s="31"/>
      <c r="E528" s="31"/>
    </row>
    <row r="529" spans="1:7" ht="12.75" customHeight="1">
      <c r="A529" s="31"/>
      <c r="B529" s="31"/>
      <c r="C529" s="31"/>
      <c r="D529" s="31"/>
      <c r="E529" s="31"/>
    </row>
    <row r="530" spans="1:7" ht="58.9" customHeight="1">
      <c r="A530" s="1254" t="s">
        <v>761</v>
      </c>
      <c r="B530" s="1254"/>
      <c r="C530" s="1254"/>
      <c r="D530" s="1242" t="s">
        <v>26</v>
      </c>
      <c r="E530" s="1242"/>
      <c r="F530" s="1242"/>
    </row>
    <row r="531" spans="1:7" ht="12.75" customHeight="1">
      <c r="A531" s="2" t="s">
        <v>27</v>
      </c>
      <c r="B531" s="2"/>
      <c r="C531" s="2"/>
      <c r="D531" s="31"/>
      <c r="E531" s="31"/>
    </row>
    <row r="532" spans="1:7" ht="90.95" customHeight="1">
      <c r="A532" s="155" t="s">
        <v>755</v>
      </c>
      <c r="B532" s="155" t="s">
        <v>762</v>
      </c>
      <c r="C532" s="155" t="s">
        <v>763</v>
      </c>
      <c r="D532" s="31"/>
      <c r="E532" s="31"/>
    </row>
    <row r="533" spans="1:7" ht="12.75" customHeight="1">
      <c r="A533" s="165"/>
      <c r="B533" s="165"/>
      <c r="C533" s="165"/>
      <c r="D533" s="31"/>
      <c r="E533" s="31"/>
    </row>
    <row r="534" spans="1:7" ht="12.75" customHeight="1">
      <c r="A534" s="31"/>
      <c r="B534" s="31"/>
      <c r="C534" s="31"/>
      <c r="D534" s="31"/>
      <c r="E534" s="31"/>
    </row>
    <row r="535" spans="1:7" ht="77.650000000000006" customHeight="1">
      <c r="A535" s="1255" t="s">
        <v>764</v>
      </c>
      <c r="B535" s="1255"/>
      <c r="C535" s="1255"/>
      <c r="D535" s="1255"/>
      <c r="E535" s="1255"/>
    </row>
    <row r="536" spans="1:7" ht="134.25" customHeight="1">
      <c r="A536" s="166" t="s">
        <v>765</v>
      </c>
      <c r="B536" s="166" t="s">
        <v>766</v>
      </c>
      <c r="C536" s="166" t="s">
        <v>767</v>
      </c>
      <c r="D536" s="166" t="s">
        <v>768</v>
      </c>
      <c r="E536" s="166" t="s">
        <v>769</v>
      </c>
    </row>
    <row r="537" spans="1:7" ht="24.95" customHeight="1">
      <c r="A537" s="165" t="s">
        <v>4236</v>
      </c>
      <c r="B537" s="167" t="s">
        <v>4237</v>
      </c>
      <c r="C537" s="165" t="s">
        <v>4238</v>
      </c>
      <c r="D537" s="167"/>
      <c r="E537" s="165" t="s">
        <v>4239</v>
      </c>
    </row>
    <row r="538" spans="1:7" ht="24.95" customHeight="1">
      <c r="A538" s="165" t="s">
        <v>4240</v>
      </c>
      <c r="B538" s="167" t="s">
        <v>4241</v>
      </c>
      <c r="C538" s="165" t="s">
        <v>4238</v>
      </c>
      <c r="D538" s="167"/>
      <c r="E538" s="165" t="s">
        <v>4242</v>
      </c>
    </row>
    <row r="539" spans="1:7" ht="26.1" customHeight="1">
      <c r="A539" s="165" t="s">
        <v>4243</v>
      </c>
      <c r="B539" s="167" t="s">
        <v>4244</v>
      </c>
      <c r="C539" s="165" t="s">
        <v>4245</v>
      </c>
      <c r="D539" s="167" t="s">
        <v>4246</v>
      </c>
      <c r="E539" s="165" t="s">
        <v>4247</v>
      </c>
    </row>
    <row r="540" spans="1:7" ht="26.65" customHeight="1">
      <c r="A540" s="165" t="s">
        <v>4248</v>
      </c>
      <c r="B540" s="167" t="s">
        <v>4249</v>
      </c>
      <c r="C540" s="165" t="s">
        <v>4250</v>
      </c>
      <c r="D540" s="167" t="s">
        <v>4246</v>
      </c>
      <c r="E540" s="165" t="s">
        <v>4251</v>
      </c>
    </row>
    <row r="541" spans="1:7" ht="23.65" customHeight="1">
      <c r="A541" s="489" t="s">
        <v>4252</v>
      </c>
      <c r="B541" s="490" t="s">
        <v>4253</v>
      </c>
      <c r="C541" s="491" t="s">
        <v>4254</v>
      </c>
      <c r="D541" s="491" t="s">
        <v>4246</v>
      </c>
      <c r="E541" s="167" t="s">
        <v>4242</v>
      </c>
    </row>
    <row r="542" spans="1:7" ht="87.4" customHeight="1">
      <c r="A542" s="1255" t="s">
        <v>775</v>
      </c>
      <c r="B542" s="1255"/>
      <c r="C542" s="1255"/>
      <c r="D542" s="1255"/>
      <c r="E542" s="1242" t="s">
        <v>26</v>
      </c>
      <c r="F542" s="1242"/>
      <c r="G542" s="1242"/>
    </row>
    <row r="543" spans="1:7" ht="36.6" customHeight="1">
      <c r="A543" s="2" t="s">
        <v>27</v>
      </c>
      <c r="B543" s="2"/>
      <c r="C543" s="2"/>
      <c r="D543" s="2"/>
      <c r="E543" s="31"/>
    </row>
    <row r="544" spans="1:7" ht="173.85" customHeight="1">
      <c r="A544" s="166" t="s">
        <v>776</v>
      </c>
      <c r="B544" s="166" t="s">
        <v>777</v>
      </c>
      <c r="C544" s="166" t="s">
        <v>778</v>
      </c>
      <c r="D544" s="166" t="s">
        <v>779</v>
      </c>
      <c r="E544" s="31"/>
    </row>
    <row r="545" spans="1:6" ht="12.75" customHeight="1">
      <c r="A545" s="165"/>
      <c r="B545" s="165"/>
      <c r="C545" s="165"/>
      <c r="D545" s="165"/>
      <c r="E545" s="31"/>
    </row>
    <row r="546" spans="1:6" ht="12.75" customHeight="1">
      <c r="A546" s="31"/>
      <c r="B546" s="31"/>
      <c r="C546" s="31"/>
      <c r="D546" s="31"/>
      <c r="E546" s="31"/>
    </row>
    <row r="547" spans="1:6" ht="46.35" customHeight="1">
      <c r="A547" s="1255" t="s">
        <v>780</v>
      </c>
      <c r="B547" s="1255"/>
      <c r="C547" s="1255"/>
      <c r="D547" s="1242" t="s">
        <v>108</v>
      </c>
      <c r="E547" s="1242"/>
      <c r="F547" s="1242"/>
    </row>
    <row r="548" spans="1:6" ht="41.85" customHeight="1">
      <c r="A548" s="2" t="s">
        <v>27</v>
      </c>
      <c r="B548" s="2"/>
      <c r="C548" s="2"/>
      <c r="E548" s="31"/>
    </row>
    <row r="549" spans="1:6" ht="131.25" customHeight="1">
      <c r="A549" s="166" t="s">
        <v>781</v>
      </c>
      <c r="B549" s="166" t="s">
        <v>782</v>
      </c>
      <c r="C549" s="166" t="s">
        <v>783</v>
      </c>
      <c r="D549" s="31"/>
      <c r="E549" s="31"/>
    </row>
    <row r="550" spans="1:6" ht="52.5" customHeight="1">
      <c r="A550" s="165" t="s">
        <v>4255</v>
      </c>
      <c r="B550" s="165"/>
      <c r="C550" s="165">
        <v>5</v>
      </c>
      <c r="D550" s="31"/>
      <c r="E550" s="31"/>
    </row>
    <row r="551" spans="1:6" ht="12.75" customHeight="1">
      <c r="A551" s="165"/>
      <c r="B551" s="165"/>
      <c r="C551" s="165"/>
      <c r="D551" s="31"/>
      <c r="E551" s="31"/>
    </row>
    <row r="552" spans="1:6" ht="12.75" customHeight="1">
      <c r="A552" s="154"/>
      <c r="B552" s="154"/>
      <c r="C552" s="154"/>
      <c r="D552" s="154"/>
      <c r="E552" s="154"/>
    </row>
    <row r="553" spans="1:6" ht="31.35" customHeight="1">
      <c r="A553" s="1255" t="s">
        <v>784</v>
      </c>
      <c r="B553" s="1255"/>
      <c r="C553" s="1255"/>
      <c r="D553" s="1255"/>
      <c r="E553" s="1255"/>
    </row>
    <row r="554" spans="1:6" ht="314.10000000000002" customHeight="1">
      <c r="A554" s="166" t="s">
        <v>785</v>
      </c>
      <c r="B554" s="166" t="s">
        <v>786</v>
      </c>
      <c r="C554" s="166" t="s">
        <v>787</v>
      </c>
      <c r="D554" s="166" t="s">
        <v>788</v>
      </c>
      <c r="E554" s="166" t="s">
        <v>789</v>
      </c>
    </row>
    <row r="555" spans="1:6" ht="12.75" customHeight="1">
      <c r="A555" s="171"/>
      <c r="B555" s="171"/>
      <c r="C555" s="171"/>
      <c r="D555" s="172"/>
      <c r="E555" s="173"/>
    </row>
    <row r="556" spans="1:6" ht="12.75" customHeight="1">
      <c r="A556" s="174"/>
      <c r="B556" s="174"/>
      <c r="C556" s="174"/>
      <c r="D556" s="175"/>
      <c r="E556" s="176"/>
    </row>
    <row r="557" spans="1:6" ht="12.75" customHeight="1">
      <c r="A557" s="1255" t="s">
        <v>795</v>
      </c>
      <c r="B557" s="1255"/>
      <c r="C557" s="1255"/>
      <c r="D557" s="1255"/>
      <c r="E557" s="1255"/>
    </row>
    <row r="558" spans="1:6" ht="64.150000000000006" customHeight="1">
      <c r="A558" s="166" t="s">
        <v>133</v>
      </c>
      <c r="B558" s="166" t="s">
        <v>134</v>
      </c>
      <c r="C558" s="166" t="s">
        <v>135</v>
      </c>
      <c r="D558" s="166" t="s">
        <v>136</v>
      </c>
      <c r="E558" s="166" t="s">
        <v>137</v>
      </c>
    </row>
    <row r="559" spans="1:6" ht="63.95" customHeight="1">
      <c r="A559" s="177" t="s">
        <v>4256</v>
      </c>
      <c r="B559" s="178" t="s">
        <v>4257</v>
      </c>
      <c r="C559" s="178" t="s">
        <v>4258</v>
      </c>
      <c r="D559" s="178">
        <v>94</v>
      </c>
      <c r="E559" s="178" t="s">
        <v>4248</v>
      </c>
    </row>
    <row r="560" spans="1:6" ht="12.75" customHeight="1">
      <c r="A560" s="177" t="s">
        <v>4259</v>
      </c>
      <c r="B560" s="492">
        <v>46143</v>
      </c>
      <c r="C560" s="493" t="s">
        <v>4260</v>
      </c>
      <c r="D560" s="178">
        <v>140</v>
      </c>
      <c r="E560" s="178" t="s">
        <v>4248</v>
      </c>
    </row>
    <row r="561" spans="1:7" ht="12.75" customHeight="1">
      <c r="A561" s="177" t="s">
        <v>3975</v>
      </c>
      <c r="B561" s="492" t="s">
        <v>3965</v>
      </c>
      <c r="C561" s="493" t="s">
        <v>3976</v>
      </c>
      <c r="D561" s="178">
        <v>164</v>
      </c>
      <c r="E561" s="178" t="s">
        <v>4236</v>
      </c>
    </row>
    <row r="562" spans="1:7" ht="12.75" customHeight="1">
      <c r="A562" s="177" t="s">
        <v>4261</v>
      </c>
      <c r="B562" s="492">
        <v>46170</v>
      </c>
      <c r="C562" s="493" t="s">
        <v>4002</v>
      </c>
      <c r="D562" s="178">
        <v>38</v>
      </c>
      <c r="E562" s="178" t="s">
        <v>4236</v>
      </c>
    </row>
    <row r="563" spans="1:7" ht="12.75" customHeight="1">
      <c r="A563" s="177" t="s">
        <v>1665</v>
      </c>
      <c r="B563" s="178" t="s">
        <v>4043</v>
      </c>
      <c r="C563" s="493" t="s">
        <v>4044</v>
      </c>
      <c r="D563" s="178">
        <v>50</v>
      </c>
      <c r="E563" s="178" t="s">
        <v>4045</v>
      </c>
    </row>
    <row r="564" spans="1:7" ht="12.75" customHeight="1">
      <c r="A564" s="177"/>
      <c r="B564" s="178"/>
      <c r="C564" s="178"/>
      <c r="D564" s="178"/>
      <c r="E564" s="178"/>
    </row>
    <row r="565" spans="1:7" ht="12.75" customHeight="1">
      <c r="A565" s="177"/>
      <c r="B565" s="178"/>
      <c r="C565" s="178"/>
      <c r="D565" s="178"/>
      <c r="E565" s="178"/>
    </row>
    <row r="566" spans="1:7" ht="12.75" customHeight="1">
      <c r="A566" s="177"/>
      <c r="B566" s="178"/>
      <c r="C566" s="178"/>
      <c r="D566" s="178"/>
      <c r="E566" s="178"/>
    </row>
    <row r="567" spans="1:7" ht="12.75" customHeight="1">
      <c r="A567" s="179"/>
      <c r="B567" s="180"/>
      <c r="C567" s="180"/>
      <c r="D567" s="180"/>
      <c r="E567" s="181"/>
    </row>
    <row r="568" spans="1:7" ht="120.2" customHeight="1">
      <c r="A568" s="1255" t="s">
        <v>796</v>
      </c>
      <c r="B568" s="1255"/>
      <c r="C568" s="1255"/>
      <c r="D568" s="1255"/>
      <c r="E568" s="1242" t="s">
        <v>26</v>
      </c>
      <c r="F568" s="1242"/>
      <c r="G568" s="1242"/>
    </row>
    <row r="569" spans="1:7" ht="12.75" customHeight="1">
      <c r="A569" s="2" t="s">
        <v>27</v>
      </c>
      <c r="B569" s="2"/>
      <c r="C569" s="2"/>
      <c r="D569" s="2"/>
      <c r="E569" s="31"/>
    </row>
    <row r="570" spans="1:7" ht="175.35" customHeight="1">
      <c r="A570" s="166" t="s">
        <v>797</v>
      </c>
      <c r="B570" s="166" t="s">
        <v>798</v>
      </c>
      <c r="C570" s="166" t="s">
        <v>799</v>
      </c>
      <c r="D570" s="166" t="s">
        <v>800</v>
      </c>
      <c r="E570" s="31"/>
    </row>
    <row r="571" spans="1:7" ht="12.75" customHeight="1">
      <c r="A571" s="48"/>
      <c r="B571" s="48"/>
      <c r="C571" s="48"/>
      <c r="D571" s="48"/>
      <c r="E571" s="31"/>
    </row>
    <row r="572" spans="1:7" ht="12.75" customHeight="1">
      <c r="A572" s="31"/>
      <c r="B572" s="31"/>
      <c r="C572" s="31"/>
      <c r="D572" s="31"/>
      <c r="E572" s="31"/>
    </row>
    <row r="573" spans="1:7" ht="69.400000000000006" customHeight="1">
      <c r="A573" s="1255" t="s">
        <v>801</v>
      </c>
      <c r="B573" s="1255"/>
      <c r="C573" s="1255"/>
      <c r="D573" s="1255"/>
      <c r="E573" s="31"/>
    </row>
    <row r="574" spans="1:7" ht="70.150000000000006" customHeight="1">
      <c r="A574" s="1256" t="s">
        <v>802</v>
      </c>
      <c r="B574" s="1256"/>
      <c r="C574" s="1256"/>
      <c r="D574" s="1256"/>
      <c r="E574" s="31"/>
    </row>
    <row r="575" spans="1:7" ht="12.75" customHeight="1">
      <c r="A575" s="1257"/>
      <c r="B575" s="1257"/>
      <c r="C575" s="1257"/>
      <c r="D575" s="1257"/>
      <c r="E575" s="31"/>
    </row>
    <row r="576" spans="1:7" ht="12.75" customHeight="1">
      <c r="A576" s="31"/>
      <c r="B576" s="31"/>
      <c r="C576" s="31"/>
      <c r="D576" s="31"/>
      <c r="E576" s="31"/>
    </row>
    <row r="577" spans="1:7" ht="55.15" customHeight="1">
      <c r="A577" s="1255" t="s">
        <v>803</v>
      </c>
      <c r="B577" s="1255"/>
      <c r="C577" s="1255"/>
      <c r="D577" s="1255"/>
      <c r="E577" s="1242"/>
      <c r="F577" s="1242"/>
      <c r="G577" s="1242"/>
    </row>
    <row r="578" spans="1:7" ht="12.75" customHeight="1">
      <c r="A578" s="2" t="s">
        <v>27</v>
      </c>
      <c r="B578" s="2"/>
      <c r="C578" s="2"/>
      <c r="D578" s="2"/>
      <c r="E578" s="31"/>
    </row>
    <row r="579" spans="1:7" ht="159.75" customHeight="1">
      <c r="A579" s="166" t="s">
        <v>133</v>
      </c>
      <c r="B579" s="166" t="s">
        <v>804</v>
      </c>
      <c r="C579" s="166" t="s">
        <v>805</v>
      </c>
      <c r="D579" s="166" t="s">
        <v>806</v>
      </c>
      <c r="E579" s="31"/>
    </row>
    <row r="580" spans="1:7" ht="12.75" customHeight="1">
      <c r="A580" s="48"/>
      <c r="B580" s="48"/>
      <c r="C580" s="48"/>
      <c r="D580" s="48"/>
      <c r="E580" s="31"/>
    </row>
    <row r="581" spans="1:7" ht="12.75" customHeight="1">
      <c r="A581" s="31"/>
      <c r="B581" s="31"/>
      <c r="C581" s="31"/>
      <c r="D581" s="31"/>
      <c r="E581" s="31"/>
    </row>
    <row r="582" spans="1:7" ht="82.15" customHeight="1">
      <c r="A582" s="1255" t="s">
        <v>807</v>
      </c>
      <c r="B582" s="1255"/>
      <c r="C582" s="1255"/>
      <c r="D582" s="1255"/>
      <c r="E582" s="31"/>
    </row>
    <row r="583" spans="1:7" ht="12.75" customHeight="1">
      <c r="A583" s="1257"/>
      <c r="B583" s="1257"/>
      <c r="C583" s="1257"/>
      <c r="D583" s="1257"/>
      <c r="E583" s="31"/>
    </row>
    <row r="584" spans="1:7" ht="12.75" customHeight="1">
      <c r="A584" s="31"/>
      <c r="B584" s="31"/>
      <c r="C584" s="31"/>
      <c r="D584" s="31"/>
      <c r="E584" s="31"/>
    </row>
    <row r="585" spans="1:7" ht="82.15" customHeight="1">
      <c r="A585" s="1255" t="s">
        <v>808</v>
      </c>
      <c r="B585" s="1255"/>
      <c r="C585" s="1255"/>
      <c r="D585" s="1255"/>
      <c r="E585" s="31"/>
    </row>
    <row r="586" spans="1:7" ht="12.75" customHeight="1">
      <c r="A586" s="1257"/>
      <c r="B586" s="1257"/>
      <c r="C586" s="1257"/>
      <c r="D586" s="1257"/>
      <c r="E586" s="31"/>
    </row>
    <row r="587" spans="1:7" ht="12.75" customHeight="1">
      <c r="A587" s="31"/>
      <c r="B587" s="31"/>
      <c r="C587" s="31"/>
      <c r="D587" s="31"/>
      <c r="E587" s="31"/>
    </row>
    <row r="588" spans="1:7" ht="76.150000000000006" customHeight="1">
      <c r="A588" s="1255" t="s">
        <v>809</v>
      </c>
      <c r="B588" s="1255"/>
      <c r="C588" s="1255"/>
      <c r="D588" s="1255"/>
      <c r="E588" s="31"/>
    </row>
    <row r="589" spans="1:7" ht="12.75" customHeight="1">
      <c r="A589" s="1257"/>
      <c r="B589" s="1257"/>
      <c r="C589" s="1257"/>
      <c r="D589" s="1257"/>
      <c r="E589" s="31"/>
    </row>
    <row r="590" spans="1:7" ht="12.75" customHeight="1">
      <c r="A590" s="31"/>
      <c r="B590" s="31"/>
      <c r="C590" s="31"/>
      <c r="D590" s="31"/>
      <c r="E590" s="31"/>
    </row>
    <row r="591" spans="1:7" ht="12.75" customHeight="1">
      <c r="A591" s="31"/>
      <c r="B591" s="31"/>
      <c r="C591" s="31"/>
      <c r="D591" s="31"/>
      <c r="E591" s="31"/>
    </row>
    <row r="592" spans="1:7" ht="74.650000000000006" customHeight="1">
      <c r="A592" s="1258" t="s">
        <v>810</v>
      </c>
      <c r="B592" s="1258"/>
      <c r="C592" s="1258"/>
      <c r="D592" s="1258"/>
      <c r="E592" s="31"/>
    </row>
    <row r="593" spans="1:5" ht="66.400000000000006" customHeight="1">
      <c r="A593" s="184" t="s">
        <v>133</v>
      </c>
      <c r="B593" s="184" t="s">
        <v>502</v>
      </c>
      <c r="C593" s="184" t="s">
        <v>811</v>
      </c>
      <c r="D593" s="184" t="s">
        <v>812</v>
      </c>
      <c r="E593" s="31"/>
    </row>
    <row r="594" spans="1:5" ht="12.75" customHeight="1">
      <c r="A594" s="48"/>
      <c r="B594" s="48"/>
      <c r="C594" s="48"/>
      <c r="D594" s="48"/>
      <c r="E594" s="31"/>
    </row>
    <row r="595" spans="1:5" ht="12.75" customHeight="1">
      <c r="A595" s="31"/>
      <c r="B595" s="31"/>
      <c r="C595" s="31"/>
      <c r="D595" s="31"/>
      <c r="E595" s="31"/>
    </row>
    <row r="596" spans="1:5" ht="47.1" customHeight="1">
      <c r="A596" s="1258" t="s">
        <v>813</v>
      </c>
      <c r="B596" s="1258"/>
      <c r="C596" s="1258"/>
      <c r="D596" s="1258"/>
      <c r="E596" s="31"/>
    </row>
    <row r="597" spans="1:5" ht="53.65" customHeight="1">
      <c r="A597" s="184" t="s">
        <v>133</v>
      </c>
      <c r="B597" s="184" t="s">
        <v>502</v>
      </c>
      <c r="C597" s="184" t="s">
        <v>811</v>
      </c>
      <c r="D597" s="184" t="s">
        <v>812</v>
      </c>
      <c r="E597" s="31"/>
    </row>
    <row r="598" spans="1:5" ht="12.75" customHeight="1">
      <c r="A598" s="48"/>
      <c r="B598" s="48"/>
      <c r="C598" s="48"/>
      <c r="D598" s="48"/>
      <c r="E598" s="31"/>
    </row>
    <row r="599" spans="1:5" ht="12.75" customHeight="1">
      <c r="A599" s="31"/>
      <c r="B599" s="31"/>
      <c r="C599" s="31"/>
      <c r="D599" s="31"/>
      <c r="E599" s="31"/>
    </row>
    <row r="600" spans="1:5" ht="61.15" customHeight="1">
      <c r="A600" s="1258" t="s">
        <v>814</v>
      </c>
      <c r="B600" s="1258"/>
      <c r="C600" s="1258"/>
      <c r="D600" s="1258"/>
      <c r="E600" s="31"/>
    </row>
    <row r="601" spans="1:5" ht="129.94999999999999" customHeight="1">
      <c r="A601" s="184" t="s">
        <v>815</v>
      </c>
      <c r="B601" s="184" t="s">
        <v>816</v>
      </c>
      <c r="C601" s="184" t="s">
        <v>817</v>
      </c>
      <c r="D601" s="184" t="s">
        <v>818</v>
      </c>
      <c r="E601" s="31"/>
    </row>
    <row r="602" spans="1:5" ht="12.75" customHeight="1">
      <c r="A602" s="48"/>
      <c r="B602" s="48"/>
      <c r="C602" s="48"/>
      <c r="D602" s="48"/>
      <c r="E602" s="31"/>
    </row>
    <row r="603" spans="1:5" ht="12.75" customHeight="1">
      <c r="A603" s="31"/>
      <c r="B603" s="31"/>
      <c r="C603" s="31"/>
      <c r="D603" s="31"/>
      <c r="E603" s="31"/>
    </row>
    <row r="604" spans="1:5" ht="73.900000000000006" customHeight="1">
      <c r="A604" s="1258" t="s">
        <v>819</v>
      </c>
      <c r="B604" s="1258"/>
      <c r="C604" s="1258"/>
      <c r="D604" s="1258"/>
      <c r="E604" s="31"/>
    </row>
    <row r="605" spans="1:5" ht="12.75" customHeight="1">
      <c r="A605" s="1257"/>
      <c r="B605" s="1257"/>
      <c r="C605" s="1257"/>
      <c r="D605" s="1257"/>
      <c r="E605" s="31"/>
    </row>
  </sheetData>
  <sheetProtection algorithmName="SHA-512" hashValue="pseRiY5niN6hVjCIhBoYSyrhEXx2TFGLlWvu/Ad8yoadzkmWe9aV/8uUOTI8Io5C7Ysg+nLcpdApYSnNYKIOlw==" saltValue="ZHbxcNOC61RnpMEy9KjhwQ==" spinCount="100000" sheet="1" objects="1" scenarios="1"/>
  <mergeCells count="116">
    <mergeCell ref="A586:D586"/>
    <mergeCell ref="A588:D588"/>
    <mergeCell ref="A589:D589"/>
    <mergeCell ref="A592:D592"/>
    <mergeCell ref="A596:D596"/>
    <mergeCell ref="A600:D600"/>
    <mergeCell ref="A604:D604"/>
    <mergeCell ref="A605:D605"/>
    <mergeCell ref="A573:D573"/>
    <mergeCell ref="A574:D574"/>
    <mergeCell ref="A575:D575"/>
    <mergeCell ref="A577:D577"/>
    <mergeCell ref="E577:G577"/>
    <mergeCell ref="A578:D578"/>
    <mergeCell ref="A582:D582"/>
    <mergeCell ref="A583:D583"/>
    <mergeCell ref="A585:D585"/>
    <mergeCell ref="A543:D543"/>
    <mergeCell ref="A547:C547"/>
    <mergeCell ref="D547:F547"/>
    <mergeCell ref="A548:C548"/>
    <mergeCell ref="A553:E553"/>
    <mergeCell ref="A557:E557"/>
    <mergeCell ref="A568:D568"/>
    <mergeCell ref="E568:G568"/>
    <mergeCell ref="A569:D569"/>
    <mergeCell ref="A525:C525"/>
    <mergeCell ref="D525:F525"/>
    <mergeCell ref="A526:C526"/>
    <mergeCell ref="A530:C530"/>
    <mergeCell ref="D530:F530"/>
    <mergeCell ref="A531:C531"/>
    <mergeCell ref="A535:E535"/>
    <mergeCell ref="A542:D542"/>
    <mergeCell ref="E542:G542"/>
    <mergeCell ref="A494:C494"/>
    <mergeCell ref="A500:E500"/>
    <mergeCell ref="A505:C505"/>
    <mergeCell ref="A515:C515"/>
    <mergeCell ref="D515:F515"/>
    <mergeCell ref="A516:C516"/>
    <mergeCell ref="A520:C520"/>
    <mergeCell ref="D520:F520"/>
    <mergeCell ref="A521:C521"/>
    <mergeCell ref="B485:C485"/>
    <mergeCell ref="B486:C486"/>
    <mergeCell ref="A488:C488"/>
    <mergeCell ref="D488:F488"/>
    <mergeCell ref="A489:C489"/>
    <mergeCell ref="A490:C490"/>
    <mergeCell ref="A491:C491"/>
    <mergeCell ref="A493:C493"/>
    <mergeCell ref="D493:F493"/>
    <mergeCell ref="A468:E468"/>
    <mergeCell ref="A475:E475"/>
    <mergeCell ref="F475:H475"/>
    <mergeCell ref="A476:E476"/>
    <mergeCell ref="A481:C481"/>
    <mergeCell ref="D481:F481"/>
    <mergeCell ref="B482:C482"/>
    <mergeCell ref="B483:C483"/>
    <mergeCell ref="B484:C484"/>
    <mergeCell ref="A184:F184"/>
    <mergeCell ref="A280:E280"/>
    <mergeCell ref="A303:F303"/>
    <mergeCell ref="A309:E309"/>
    <mergeCell ref="F309:H309"/>
    <mergeCell ref="A310:E310"/>
    <mergeCell ref="A320:C320"/>
    <mergeCell ref="A326:C326"/>
    <mergeCell ref="A463:E463"/>
    <mergeCell ref="B108:D108"/>
    <mergeCell ref="A109:D109"/>
    <mergeCell ref="A110:C110"/>
    <mergeCell ref="A111:C111"/>
    <mergeCell ref="B112:D112"/>
    <mergeCell ref="A115:D115"/>
    <mergeCell ref="A119:E119"/>
    <mergeCell ref="A147:F147"/>
    <mergeCell ref="A176:E176"/>
    <mergeCell ref="B97:D97"/>
    <mergeCell ref="A98:D98"/>
    <mergeCell ref="B99:C99"/>
    <mergeCell ref="B100:C100"/>
    <mergeCell ref="B102:D102"/>
    <mergeCell ref="A103:D103"/>
    <mergeCell ref="A104:C104"/>
    <mergeCell ref="A105:C105"/>
    <mergeCell ref="B106:D106"/>
    <mergeCell ref="A63:D63"/>
    <mergeCell ref="A69:F69"/>
    <mergeCell ref="B70:F70"/>
    <mergeCell ref="A71:F71"/>
    <mergeCell ref="B78:D78"/>
    <mergeCell ref="A79:D79"/>
    <mergeCell ref="B86:D86"/>
    <mergeCell ref="B88:D88"/>
    <mergeCell ref="A89:D89"/>
    <mergeCell ref="B30:E30"/>
    <mergeCell ref="A31:E31"/>
    <mergeCell ref="B38:E38"/>
    <mergeCell ref="A39:E39"/>
    <mergeCell ref="B46:D46"/>
    <mergeCell ref="A47:D47"/>
    <mergeCell ref="B54:D54"/>
    <mergeCell ref="A55:D55"/>
    <mergeCell ref="B62:D62"/>
    <mergeCell ref="B1:F1"/>
    <mergeCell ref="B3:F3"/>
    <mergeCell ref="B4:F4"/>
    <mergeCell ref="A5:F5"/>
    <mergeCell ref="B12:F12"/>
    <mergeCell ref="B13:F13"/>
    <mergeCell ref="A14:F14"/>
    <mergeCell ref="B22:F22"/>
    <mergeCell ref="A23:F23"/>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700-000000000000}">
      <formula1>0</formula1>
      <formula2>0</formula2>
    </dataValidation>
    <dataValidation operator="equal" allowBlank="1" showInputMessage="1" showErrorMessage="1" prompt="целевой показатель в 2026 году - 22% в 2036 году - 30%" sqref="I116" xr:uid="{00000000-0002-0000-07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700-000002000000}">
      <formula1>0</formula1>
      <formula2>0</formula2>
    </dataValidation>
    <dataValidation operator="equal" allowBlank="1" showInputMessage="1" showErrorMessage="1" sqref="A124:A127" xr:uid="{00000000-0002-0000-07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7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7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7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700-000007000000}">
      <formula1>0</formula1>
      <formula2>0</formula2>
    </dataValidation>
    <dataValidation type="list" operator="equal" allowBlank="1" showInputMessage="1" showErrorMessage="1" promptTitle="выберите из списка" prompt="выберите из списка" sqref="B86:D86" xr:uid="{00000000-0002-0000-07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2:F12 B22:F22 B30:E30 B38:E38 B46:D46 B54:D54 B62:D62 B70:F70 B78:D78 B88:D88 B97:D97 B102:D102 B106:D106 B108:D108 B112:D112 F309:H309 F475:H475 D488:F488 D493:F493" xr:uid="{00000000-0002-0000-07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49:F174" xr:uid="{00000000-0002-0000-0700-00000A000000}">
      <formula1>"Да,Нет"</formula1>
      <formula2>0</formula2>
    </dataValidation>
    <dataValidation type="list" operator="equal" allowBlank="1" showInputMessage="1" showErrorMessage="1" promptTitle="наличие проектов" sqref="D481:F481" xr:uid="{00000000-0002-0000-07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515:F515 D520:F520" xr:uid="{00000000-0002-0000-0700-00000C000000}">
      <formula1>"да,обращались,нет,не обращались"</formula1>
      <formula2>0</formula2>
    </dataValidation>
    <dataValidation type="list" operator="equal" allowBlank="1" showInputMessage="1" showErrorMessage="1" sqref="D525:F525 D530:F530 D547:F547 E568:G568" xr:uid="{00000000-0002-0000-0700-00000D000000}">
      <formula1>"да,выдавались,нет,не выдавались"</formula1>
      <formula2>0</formula2>
    </dataValidation>
    <dataValidation type="list" operator="equal" allowBlank="1" showInputMessage="1" showErrorMessage="1" sqref="E577:G577" xr:uid="{00000000-0002-0000-0700-00000E000000}">
      <formula1>"да,утверждена,нет,не утверждена"</formula1>
      <formula2>0</formula2>
    </dataValidation>
    <dataValidation type="list" operator="equal" allowBlank="1" showInputMessage="1" showErrorMessage="1" sqref="E542:G542" xr:uid="{00000000-0002-0000-07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86:F278" xr:uid="{00000000-0002-0000-07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C121" r:id="rId1" xr:uid="{00000000-0004-0000-0700-000000000000}"/>
    <hyperlink ref="C122" r:id="rId2" xr:uid="{00000000-0004-0000-0700-000001000000}"/>
    <hyperlink ref="C123" r:id="rId3" xr:uid="{00000000-0004-0000-0700-000002000000}"/>
    <hyperlink ref="C124" r:id="rId4" xr:uid="{00000000-0004-0000-0700-000003000000}"/>
    <hyperlink ref="C125" r:id="rId5" xr:uid="{00000000-0004-0000-0700-000004000000}"/>
    <hyperlink ref="C126" r:id="rId6" xr:uid="{00000000-0004-0000-0700-000005000000}"/>
    <hyperlink ref="C127" r:id="rId7" xr:uid="{00000000-0004-0000-0700-000006000000}"/>
    <hyperlink ref="C128" r:id="rId8" xr:uid="{00000000-0004-0000-0700-000007000000}"/>
    <hyperlink ref="C129" r:id="rId9" xr:uid="{00000000-0004-0000-0700-000008000000}"/>
    <hyperlink ref="C130" r:id="rId10" xr:uid="{00000000-0004-0000-0700-000009000000}"/>
    <hyperlink ref="C131" r:id="rId11" xr:uid="{00000000-0004-0000-0700-00000A000000}"/>
    <hyperlink ref="C132" r:id="rId12" xr:uid="{00000000-0004-0000-0700-00000B000000}"/>
    <hyperlink ref="C133" r:id="rId13" xr:uid="{00000000-0004-0000-0700-00000C000000}"/>
    <hyperlink ref="C134" r:id="rId14" xr:uid="{00000000-0004-0000-0700-00000D000000}"/>
    <hyperlink ref="C135" r:id="rId15" xr:uid="{00000000-0004-0000-0700-00000E000000}"/>
    <hyperlink ref="C136" r:id="rId16" xr:uid="{00000000-0004-0000-0700-00000F000000}"/>
    <hyperlink ref="C137" r:id="rId17" xr:uid="{00000000-0004-0000-0700-000010000000}"/>
    <hyperlink ref="C138" r:id="rId18" xr:uid="{00000000-0004-0000-0700-000011000000}"/>
    <hyperlink ref="C139" r:id="rId19" xr:uid="{00000000-0004-0000-0700-000012000000}"/>
    <hyperlink ref="C140" r:id="rId20" xr:uid="{00000000-0004-0000-0700-000013000000}"/>
    <hyperlink ref="C142" r:id="rId21" xr:uid="{00000000-0004-0000-0700-000014000000}"/>
    <hyperlink ref="C143" r:id="rId22" xr:uid="{00000000-0004-0000-0700-000015000000}"/>
    <hyperlink ref="C150" r:id="rId23" xr:uid="{00000000-0004-0000-0700-000016000000}"/>
    <hyperlink ref="C152" r:id="rId24" xr:uid="{00000000-0004-0000-0700-000017000000}"/>
    <hyperlink ref="C154" r:id="rId25" xr:uid="{00000000-0004-0000-0700-000018000000}"/>
    <hyperlink ref="C155" r:id="rId26" xr:uid="{00000000-0004-0000-0700-000019000000}"/>
    <hyperlink ref="C156" r:id="rId27" xr:uid="{00000000-0004-0000-0700-00001A000000}"/>
    <hyperlink ref="C157" r:id="rId28" xr:uid="{00000000-0004-0000-0700-00001B000000}"/>
    <hyperlink ref="C158" r:id="rId29" xr:uid="{00000000-0004-0000-0700-00001C000000}"/>
    <hyperlink ref="C159" r:id="rId30" xr:uid="{00000000-0004-0000-0700-00001D000000}"/>
    <hyperlink ref="C160" r:id="rId31" xr:uid="{00000000-0004-0000-0700-00001E000000}"/>
    <hyperlink ref="C161" r:id="rId32" xr:uid="{00000000-0004-0000-0700-00001F000000}"/>
    <hyperlink ref="C162" r:id="rId33" xr:uid="{00000000-0004-0000-0700-000020000000}"/>
    <hyperlink ref="C163" r:id="rId34" xr:uid="{00000000-0004-0000-0700-000021000000}"/>
    <hyperlink ref="C164" r:id="rId35" xr:uid="{00000000-0004-0000-0700-000022000000}"/>
    <hyperlink ref="C165" r:id="rId36" xr:uid="{00000000-0004-0000-0700-000023000000}"/>
    <hyperlink ref="C166" r:id="rId37" xr:uid="{00000000-0004-0000-0700-000024000000}"/>
    <hyperlink ref="C167" r:id="rId38" xr:uid="{00000000-0004-0000-0700-000025000000}"/>
    <hyperlink ref="C168" r:id="rId39" xr:uid="{00000000-0004-0000-0700-000026000000}"/>
    <hyperlink ref="C169" r:id="rId40" xr:uid="{00000000-0004-0000-0700-000027000000}"/>
    <hyperlink ref="C170" r:id="rId41" xr:uid="{00000000-0004-0000-0700-000028000000}"/>
    <hyperlink ref="C173" r:id="rId42" xr:uid="{00000000-0004-0000-0700-000029000000}"/>
    <hyperlink ref="C186" r:id="rId43" xr:uid="{00000000-0004-0000-0700-00002A000000}"/>
    <hyperlink ref="C187" r:id="rId44" xr:uid="{00000000-0004-0000-0700-00002B000000}"/>
    <hyperlink ref="C188" r:id="rId45" xr:uid="{00000000-0004-0000-0700-00002C000000}"/>
    <hyperlink ref="C189" r:id="rId46" xr:uid="{00000000-0004-0000-0700-00002D000000}"/>
    <hyperlink ref="C190" r:id="rId47" xr:uid="{00000000-0004-0000-0700-00002E000000}"/>
    <hyperlink ref="C191" r:id="rId48" xr:uid="{00000000-0004-0000-0700-00002F000000}"/>
    <hyperlink ref="C192" r:id="rId49" xr:uid="{00000000-0004-0000-0700-000030000000}"/>
    <hyperlink ref="C193" r:id="rId50" xr:uid="{00000000-0004-0000-0700-000031000000}"/>
    <hyperlink ref="C194" r:id="rId51" xr:uid="{00000000-0004-0000-0700-000032000000}"/>
    <hyperlink ref="C195" r:id="rId52" xr:uid="{00000000-0004-0000-0700-000033000000}"/>
    <hyperlink ref="C196" r:id="rId53" xr:uid="{00000000-0004-0000-0700-000034000000}"/>
    <hyperlink ref="C197" r:id="rId54" xr:uid="{00000000-0004-0000-0700-000035000000}"/>
    <hyperlink ref="C198" r:id="rId55" xr:uid="{00000000-0004-0000-0700-000036000000}"/>
    <hyperlink ref="C199" r:id="rId56" xr:uid="{00000000-0004-0000-0700-000037000000}"/>
    <hyperlink ref="C200" r:id="rId57" xr:uid="{00000000-0004-0000-0700-000038000000}"/>
    <hyperlink ref="C201" r:id="rId58" xr:uid="{00000000-0004-0000-0700-000039000000}"/>
    <hyperlink ref="C202" r:id="rId59" xr:uid="{00000000-0004-0000-0700-00003A000000}"/>
    <hyperlink ref="C203" r:id="rId60" xr:uid="{00000000-0004-0000-0700-00003B000000}"/>
    <hyperlink ref="C204" r:id="rId61" xr:uid="{00000000-0004-0000-0700-00003C000000}"/>
    <hyperlink ref="C205" r:id="rId62" xr:uid="{00000000-0004-0000-0700-00003D000000}"/>
    <hyperlink ref="C206" r:id="rId63" xr:uid="{00000000-0004-0000-0700-00003E000000}"/>
    <hyperlink ref="C207" r:id="rId64" xr:uid="{00000000-0004-0000-0700-00003F000000}"/>
    <hyperlink ref="C208" r:id="rId65" xr:uid="{00000000-0004-0000-0700-000040000000}"/>
    <hyperlink ref="C209" r:id="rId66" xr:uid="{00000000-0004-0000-0700-000041000000}"/>
    <hyperlink ref="C210" r:id="rId67" xr:uid="{00000000-0004-0000-0700-000042000000}"/>
    <hyperlink ref="C211" r:id="rId68" xr:uid="{00000000-0004-0000-0700-000043000000}"/>
    <hyperlink ref="C212" r:id="rId69" xr:uid="{00000000-0004-0000-0700-000044000000}"/>
    <hyperlink ref="C213" r:id="rId70" xr:uid="{00000000-0004-0000-0700-000045000000}"/>
    <hyperlink ref="C214" r:id="rId71" xr:uid="{00000000-0004-0000-0700-000046000000}"/>
    <hyperlink ref="C215" r:id="rId72" xr:uid="{00000000-0004-0000-0700-000047000000}"/>
    <hyperlink ref="C216" r:id="rId73" xr:uid="{00000000-0004-0000-0700-000048000000}"/>
    <hyperlink ref="C217" r:id="rId74" xr:uid="{00000000-0004-0000-0700-000049000000}"/>
    <hyperlink ref="C218" r:id="rId75" xr:uid="{00000000-0004-0000-0700-00004A000000}"/>
    <hyperlink ref="C219" r:id="rId76" xr:uid="{00000000-0004-0000-0700-00004B000000}"/>
    <hyperlink ref="C220" r:id="rId77" xr:uid="{00000000-0004-0000-0700-00004C000000}"/>
    <hyperlink ref="C221" r:id="rId78" xr:uid="{00000000-0004-0000-0700-00004D000000}"/>
    <hyperlink ref="C222" r:id="rId79" xr:uid="{00000000-0004-0000-0700-00004E000000}"/>
    <hyperlink ref="C223" r:id="rId80" xr:uid="{00000000-0004-0000-0700-00004F000000}"/>
    <hyperlink ref="C224" r:id="rId81" xr:uid="{00000000-0004-0000-0700-000050000000}"/>
    <hyperlink ref="C225" r:id="rId82" xr:uid="{00000000-0004-0000-0700-000051000000}"/>
    <hyperlink ref="C226" r:id="rId83" xr:uid="{00000000-0004-0000-0700-000052000000}"/>
    <hyperlink ref="C227" r:id="rId84" xr:uid="{00000000-0004-0000-0700-000053000000}"/>
    <hyperlink ref="C228" r:id="rId85" xr:uid="{00000000-0004-0000-0700-000054000000}"/>
    <hyperlink ref="C229" r:id="rId86" xr:uid="{00000000-0004-0000-0700-000055000000}"/>
    <hyperlink ref="C230" r:id="rId87" xr:uid="{00000000-0004-0000-0700-000056000000}"/>
    <hyperlink ref="C231" r:id="rId88" xr:uid="{00000000-0004-0000-0700-000057000000}"/>
    <hyperlink ref="C232" r:id="rId89" xr:uid="{00000000-0004-0000-0700-000058000000}"/>
    <hyperlink ref="C233" r:id="rId90" xr:uid="{00000000-0004-0000-0700-000059000000}"/>
    <hyperlink ref="C234" r:id="rId91" xr:uid="{00000000-0004-0000-0700-00005A000000}"/>
    <hyperlink ref="C235" r:id="rId92" xr:uid="{00000000-0004-0000-0700-00005B000000}"/>
    <hyperlink ref="C236" r:id="rId93" xr:uid="{00000000-0004-0000-0700-00005C000000}"/>
    <hyperlink ref="C237" r:id="rId94" xr:uid="{00000000-0004-0000-0700-00005D000000}"/>
    <hyperlink ref="C238" r:id="rId95" xr:uid="{00000000-0004-0000-0700-00005E000000}"/>
    <hyperlink ref="C239" r:id="rId96" xr:uid="{00000000-0004-0000-0700-00005F000000}"/>
    <hyperlink ref="C240" r:id="rId97" xr:uid="{00000000-0004-0000-0700-000060000000}"/>
    <hyperlink ref="C241" r:id="rId98" xr:uid="{00000000-0004-0000-0700-000061000000}"/>
    <hyperlink ref="C242" r:id="rId99" xr:uid="{00000000-0004-0000-0700-000062000000}"/>
    <hyperlink ref="C243" r:id="rId100" xr:uid="{00000000-0004-0000-0700-000063000000}"/>
    <hyperlink ref="C244" r:id="rId101" xr:uid="{00000000-0004-0000-0700-000064000000}"/>
    <hyperlink ref="C245" r:id="rId102" xr:uid="{00000000-0004-0000-0700-000065000000}"/>
    <hyperlink ref="C246" r:id="rId103" xr:uid="{00000000-0004-0000-0700-000066000000}"/>
    <hyperlink ref="C247" r:id="rId104" xr:uid="{00000000-0004-0000-0700-000067000000}"/>
    <hyperlink ref="C248" r:id="rId105" xr:uid="{00000000-0004-0000-0700-000068000000}"/>
    <hyperlink ref="C249" r:id="rId106" xr:uid="{00000000-0004-0000-0700-000069000000}"/>
    <hyperlink ref="C250" r:id="rId107" xr:uid="{00000000-0004-0000-0700-00006A000000}"/>
    <hyperlink ref="C251" r:id="rId108" xr:uid="{00000000-0004-0000-0700-00006B000000}"/>
    <hyperlink ref="C252" r:id="rId109" xr:uid="{00000000-0004-0000-0700-00006C000000}"/>
    <hyperlink ref="C253" r:id="rId110" xr:uid="{00000000-0004-0000-0700-00006D000000}"/>
    <hyperlink ref="C254" r:id="rId111" xr:uid="{00000000-0004-0000-0700-00006E000000}"/>
    <hyperlink ref="C255" r:id="rId112" xr:uid="{00000000-0004-0000-0700-00006F000000}"/>
    <hyperlink ref="C256" r:id="rId113" xr:uid="{00000000-0004-0000-0700-000070000000}"/>
    <hyperlink ref="C257" r:id="rId114" xr:uid="{00000000-0004-0000-0700-000071000000}"/>
    <hyperlink ref="C258" r:id="rId115" xr:uid="{00000000-0004-0000-0700-000072000000}"/>
    <hyperlink ref="C259" r:id="rId116" xr:uid="{00000000-0004-0000-0700-000073000000}"/>
    <hyperlink ref="C260" r:id="rId117" xr:uid="{00000000-0004-0000-0700-000074000000}"/>
    <hyperlink ref="C261" r:id="rId118" xr:uid="{00000000-0004-0000-0700-000075000000}"/>
    <hyperlink ref="C262" r:id="rId119" xr:uid="{00000000-0004-0000-0700-000076000000}"/>
    <hyperlink ref="C263" r:id="rId120" xr:uid="{00000000-0004-0000-0700-000077000000}"/>
    <hyperlink ref="C264" r:id="rId121" xr:uid="{00000000-0004-0000-0700-000078000000}"/>
    <hyperlink ref="C265" r:id="rId122" xr:uid="{00000000-0004-0000-0700-000079000000}"/>
    <hyperlink ref="C266" r:id="rId123" xr:uid="{00000000-0004-0000-0700-00007A000000}"/>
    <hyperlink ref="C267" r:id="rId124" xr:uid="{00000000-0004-0000-0700-00007B000000}"/>
    <hyperlink ref="C268" r:id="rId125" xr:uid="{00000000-0004-0000-0700-00007C000000}"/>
    <hyperlink ref="C269" r:id="rId126" xr:uid="{00000000-0004-0000-0700-00007D000000}"/>
    <hyperlink ref="C271" r:id="rId127" xr:uid="{00000000-0004-0000-0700-00007E000000}"/>
    <hyperlink ref="C272" r:id="rId128" xr:uid="{00000000-0004-0000-0700-00007F000000}"/>
    <hyperlink ref="C273" r:id="rId129" xr:uid="{00000000-0004-0000-0700-000080000000}"/>
    <hyperlink ref="C274" r:id="rId130" xr:uid="{00000000-0004-0000-0700-000081000000}"/>
    <hyperlink ref="C275" r:id="rId131" xr:uid="{00000000-0004-0000-0700-000082000000}"/>
    <hyperlink ref="C276" r:id="rId132" xr:uid="{00000000-0004-0000-0700-000083000000}"/>
    <hyperlink ref="C277" r:id="rId133" xr:uid="{00000000-0004-0000-0700-000084000000}"/>
    <hyperlink ref="C278" r:id="rId134" xr:uid="{00000000-0004-0000-0700-000085000000}"/>
    <hyperlink ref="C282" r:id="rId135" xr:uid="{00000000-0004-0000-0700-000086000000}"/>
    <hyperlink ref="C283" r:id="rId136" xr:uid="{00000000-0004-0000-0700-000087000000}"/>
    <hyperlink ref="C284" r:id="rId137" xr:uid="{00000000-0004-0000-0700-000088000000}"/>
    <hyperlink ref="C285" r:id="rId138" xr:uid="{00000000-0004-0000-0700-000089000000}"/>
    <hyperlink ref="C286" r:id="rId139" xr:uid="{00000000-0004-0000-0700-00008A000000}"/>
    <hyperlink ref="C287" r:id="rId140" xr:uid="{00000000-0004-0000-0700-00008B000000}"/>
    <hyperlink ref="C288" r:id="rId141" xr:uid="{00000000-0004-0000-0700-00008C000000}"/>
    <hyperlink ref="C289" r:id="rId142" xr:uid="{00000000-0004-0000-0700-00008D000000}"/>
    <hyperlink ref="C290" r:id="rId143" xr:uid="{00000000-0004-0000-0700-00008E000000}"/>
    <hyperlink ref="C291" r:id="rId144" xr:uid="{00000000-0004-0000-0700-00008F000000}"/>
    <hyperlink ref="C292" r:id="rId145" xr:uid="{00000000-0004-0000-0700-000090000000}"/>
    <hyperlink ref="C293" r:id="rId146" xr:uid="{00000000-0004-0000-0700-000091000000}"/>
    <hyperlink ref="C294" r:id="rId147" xr:uid="{00000000-0004-0000-0700-000092000000}"/>
    <hyperlink ref="C313" r:id="rId148" xr:uid="{00000000-0004-0000-0700-000093000000}"/>
    <hyperlink ref="C333" r:id="rId149" xr:uid="{00000000-0004-0000-0700-000094000000}"/>
    <hyperlink ref="C345" r:id="rId150" xr:uid="{00000000-0004-0000-0700-000095000000}"/>
    <hyperlink ref="C411" r:id="rId151" location=":~:text=24%20мая%20%2D-,День%20славянской%20письменности%20и%20культуры,-В%20преддверии%20знаменательной" xr:uid="{00000000-0004-0000-0700-000096000000}"/>
    <hyperlink ref="C470" r:id="rId152" xr:uid="{00000000-0004-0000-0700-000097000000}"/>
    <hyperlink ref="C471" r:id="rId153" xr:uid="{00000000-0004-0000-0700-000098000000}"/>
    <hyperlink ref="C472" r:id="rId154" xr:uid="{00000000-0004-0000-0700-000099000000}"/>
    <hyperlink ref="C560" r:id="rId155" xr:uid="{00000000-0004-0000-0700-00009A000000}"/>
    <hyperlink ref="C561" r:id="rId156" xr:uid="{00000000-0004-0000-0700-00009B000000}"/>
    <hyperlink ref="C562" r:id="rId157" xr:uid="{00000000-0004-0000-0700-00009C000000}"/>
    <hyperlink ref="C563" r:id="rId158" xr:uid="{00000000-0004-0000-0700-00009D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74"/>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9931</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c r="A7" s="109" t="s">
        <v>4262</v>
      </c>
      <c r="B7" s="109" t="s">
        <v>4263</v>
      </c>
      <c r="C7" s="494" t="s">
        <v>4264</v>
      </c>
      <c r="D7" s="36"/>
      <c r="E7" s="36"/>
      <c r="F7" s="36"/>
    </row>
    <row r="8" spans="1:6">
      <c r="A8" s="36"/>
      <c r="B8" s="36"/>
      <c r="C8" s="36"/>
      <c r="D8" s="36"/>
      <c r="E8" s="36"/>
      <c r="F8" s="36"/>
    </row>
    <row r="10" spans="1:6" ht="51">
      <c r="A10" s="193" t="s">
        <v>833</v>
      </c>
      <c r="B10" s="8" t="s">
        <v>108</v>
      </c>
      <c r="C10" s="8"/>
      <c r="D10" s="8"/>
      <c r="E10" s="8"/>
      <c r="F10" s="8"/>
    </row>
    <row r="11" spans="1:6">
      <c r="A11" s="194"/>
      <c r="B11" s="1259"/>
      <c r="C11" s="1259"/>
      <c r="D11" s="1259"/>
      <c r="E11" s="1259"/>
      <c r="F11" s="1259"/>
    </row>
    <row r="12" spans="1:6" ht="12.75" customHeight="1">
      <c r="A12" s="1260" t="s">
        <v>27</v>
      </c>
      <c r="B12" s="1260"/>
      <c r="C12" s="1260"/>
      <c r="D12" s="1260"/>
      <c r="E12" s="1260"/>
      <c r="F12" s="1260"/>
    </row>
    <row r="13" spans="1:6" ht="38.25">
      <c r="A13" s="195" t="s">
        <v>834</v>
      </c>
      <c r="B13" s="195" t="s">
        <v>29</v>
      </c>
      <c r="C13" s="195" t="s">
        <v>30</v>
      </c>
      <c r="D13" s="195" t="s">
        <v>31</v>
      </c>
      <c r="E13" s="195" t="s">
        <v>32</v>
      </c>
      <c r="F13" s="195" t="s">
        <v>33</v>
      </c>
    </row>
    <row r="14" spans="1:6">
      <c r="A14" s="109" t="s">
        <v>4265</v>
      </c>
      <c r="B14" s="109" t="s">
        <v>4266</v>
      </c>
      <c r="C14" s="109" t="s">
        <v>4267</v>
      </c>
      <c r="D14" s="72"/>
      <c r="E14" s="72"/>
      <c r="F14" s="72"/>
    </row>
    <row r="15" spans="1:6">
      <c r="A15" s="109" t="s">
        <v>4268</v>
      </c>
      <c r="B15" s="109" t="s">
        <v>4269</v>
      </c>
      <c r="C15" s="109" t="s">
        <v>4270</v>
      </c>
      <c r="D15" s="72"/>
      <c r="E15" s="72"/>
      <c r="F15" s="72"/>
    </row>
    <row r="17" spans="1:7" ht="38.25">
      <c r="A17" s="30" t="s">
        <v>62</v>
      </c>
      <c r="B17" s="8" t="s">
        <v>26</v>
      </c>
      <c r="C17" s="8"/>
      <c r="D17" s="8"/>
      <c r="E17" s="8"/>
      <c r="F17" s="8"/>
    </row>
    <row r="18" spans="1:7" ht="13.9" customHeight="1">
      <c r="A18" s="5" t="s">
        <v>27</v>
      </c>
      <c r="B18" s="5"/>
      <c r="C18" s="5"/>
      <c r="D18" s="5"/>
      <c r="E18" s="5"/>
      <c r="F18" s="5"/>
      <c r="G18" s="35"/>
    </row>
    <row r="19" spans="1:7" ht="38.25">
      <c r="A19" s="30" t="s">
        <v>63</v>
      </c>
      <c r="B19" s="30" t="s">
        <v>64</v>
      </c>
      <c r="C19" s="30" t="s">
        <v>30</v>
      </c>
      <c r="D19" s="30" t="s">
        <v>65</v>
      </c>
      <c r="E19" s="30" t="s">
        <v>66</v>
      </c>
      <c r="F19" s="30" t="s">
        <v>67</v>
      </c>
      <c r="G19" s="30" t="s">
        <v>68</v>
      </c>
    </row>
    <row r="20" spans="1:7">
      <c r="A20" s="36" t="s">
        <v>69</v>
      </c>
      <c r="B20" s="36"/>
      <c r="C20" s="36"/>
      <c r="D20" s="36"/>
      <c r="E20" s="36"/>
      <c r="F20" s="36"/>
      <c r="G20" s="36"/>
    </row>
    <row r="21" spans="1:7">
      <c r="A21" s="36" t="s">
        <v>70</v>
      </c>
      <c r="B21" s="36"/>
      <c r="C21" s="36"/>
      <c r="D21" s="36"/>
      <c r="E21" s="36"/>
      <c r="F21" s="36"/>
      <c r="G21" s="36"/>
    </row>
    <row r="22" spans="1:7">
      <c r="A22" s="31"/>
      <c r="B22" s="31"/>
      <c r="C22" s="31"/>
      <c r="D22" s="31"/>
      <c r="E22" s="31"/>
      <c r="F22" s="31"/>
      <c r="G22" s="31"/>
    </row>
    <row r="23" spans="1:7" ht="102">
      <c r="A23" s="30" t="s">
        <v>72</v>
      </c>
      <c r="B23" s="8" t="s">
        <v>26</v>
      </c>
      <c r="C23" s="8"/>
      <c r="D23" s="8"/>
      <c r="E23" s="8"/>
      <c r="F23" s="31"/>
      <c r="G23" s="31"/>
    </row>
    <row r="24" spans="1:7" ht="12.75" customHeight="1">
      <c r="A24" s="4" t="s">
        <v>27</v>
      </c>
      <c r="B24" s="4"/>
      <c r="C24" s="4"/>
      <c r="D24" s="4"/>
      <c r="E24" s="4"/>
      <c r="F24" s="31"/>
      <c r="G24" s="31"/>
    </row>
    <row r="25" spans="1:7" ht="25.5">
      <c r="A25" s="30" t="s">
        <v>73</v>
      </c>
      <c r="B25" s="30" t="s">
        <v>74</v>
      </c>
      <c r="C25" s="30" t="s">
        <v>30</v>
      </c>
      <c r="D25" s="30" t="s">
        <v>75</v>
      </c>
      <c r="E25" s="30" t="s">
        <v>76</v>
      </c>
      <c r="F25" s="31"/>
      <c r="G25" s="31"/>
    </row>
    <row r="26" spans="1:7">
      <c r="A26" s="36" t="s">
        <v>69</v>
      </c>
      <c r="B26" s="36"/>
      <c r="C26" s="36"/>
      <c r="D26" s="36"/>
      <c r="E26" s="36"/>
      <c r="F26" s="31"/>
      <c r="G26" s="31"/>
    </row>
    <row r="27" spans="1:7">
      <c r="A27" s="36" t="s">
        <v>70</v>
      </c>
      <c r="B27" s="36"/>
      <c r="C27" s="36"/>
      <c r="D27" s="36"/>
      <c r="E27" s="36"/>
      <c r="F27" s="31"/>
      <c r="G27" s="31"/>
    </row>
    <row r="28" spans="1:7">
      <c r="A28" s="31"/>
      <c r="B28" s="31"/>
      <c r="C28" s="31"/>
      <c r="D28" s="31"/>
      <c r="E28" s="31"/>
      <c r="F28" s="31"/>
      <c r="G28" s="31"/>
    </row>
    <row r="29" spans="1:7" ht="76.5">
      <c r="A29" s="30" t="s">
        <v>77</v>
      </c>
      <c r="B29" s="8" t="s">
        <v>26</v>
      </c>
      <c r="C29" s="8"/>
      <c r="D29" s="8"/>
      <c r="E29" s="8"/>
      <c r="F29" s="31"/>
      <c r="G29" s="31"/>
    </row>
    <row r="30" spans="1:7" ht="12.75" customHeight="1">
      <c r="A30" s="3" t="s">
        <v>27</v>
      </c>
      <c r="B30" s="3"/>
      <c r="C30" s="3"/>
      <c r="D30" s="3"/>
      <c r="E30" s="3"/>
      <c r="F30" s="31"/>
      <c r="G30" s="31"/>
    </row>
    <row r="31" spans="1:7" ht="38.25">
      <c r="A31" s="30" t="s">
        <v>78</v>
      </c>
      <c r="B31" s="30" t="s">
        <v>79</v>
      </c>
      <c r="C31" s="30" t="s">
        <v>80</v>
      </c>
      <c r="D31" s="30" t="s">
        <v>81</v>
      </c>
      <c r="E31" s="30" t="s">
        <v>82</v>
      </c>
      <c r="F31" s="31"/>
      <c r="G31" s="31"/>
    </row>
    <row r="32" spans="1:7">
      <c r="A32" s="36" t="s">
        <v>69</v>
      </c>
      <c r="B32" s="36"/>
      <c r="C32" s="36"/>
      <c r="D32" s="36"/>
      <c r="E32" s="36"/>
      <c r="F32" s="31"/>
      <c r="G32" s="31"/>
    </row>
    <row r="33" spans="1:7">
      <c r="A33" s="36" t="s">
        <v>70</v>
      </c>
      <c r="B33" s="36"/>
      <c r="C33" s="36"/>
      <c r="D33" s="36"/>
      <c r="E33" s="36"/>
      <c r="F33" s="31"/>
      <c r="G33" s="31"/>
    </row>
    <row r="35" spans="1:7" ht="92.45" customHeight="1">
      <c r="A35" s="30" t="s">
        <v>83</v>
      </c>
      <c r="B35" s="8" t="s">
        <v>26</v>
      </c>
      <c r="C35" s="8"/>
      <c r="D35" s="8"/>
      <c r="E35" s="31"/>
      <c r="F35" s="31"/>
    </row>
    <row r="36" spans="1:7" ht="23.85" customHeight="1">
      <c r="A36" s="3" t="s">
        <v>27</v>
      </c>
      <c r="B36" s="3"/>
      <c r="C36" s="3"/>
      <c r="D36" s="3"/>
      <c r="E36" s="31"/>
      <c r="F36" s="31"/>
    </row>
    <row r="37" spans="1:7" ht="25.5">
      <c r="A37" s="30" t="s">
        <v>84</v>
      </c>
      <c r="B37" s="30" t="s">
        <v>85</v>
      </c>
      <c r="C37" s="30" t="s">
        <v>86</v>
      </c>
      <c r="D37" s="30" t="s">
        <v>87</v>
      </c>
      <c r="E37" s="31"/>
      <c r="F37" s="31"/>
    </row>
    <row r="38" spans="1:7">
      <c r="A38" s="36" t="s">
        <v>69</v>
      </c>
      <c r="B38" s="36"/>
      <c r="C38" s="36"/>
      <c r="D38" s="36"/>
      <c r="E38" s="31"/>
      <c r="F38" s="31"/>
    </row>
    <row r="39" spans="1:7">
      <c r="A39" s="36" t="s">
        <v>70</v>
      </c>
      <c r="B39" s="36"/>
      <c r="C39" s="36"/>
      <c r="D39" s="36"/>
      <c r="E39" s="31"/>
      <c r="F39" s="31"/>
    </row>
    <row r="40" spans="1:7">
      <c r="A40" s="31"/>
      <c r="B40" s="31"/>
      <c r="C40" s="31"/>
      <c r="D40" s="31"/>
      <c r="E40" s="31"/>
      <c r="F40" s="31"/>
    </row>
    <row r="41" spans="1:7" ht="90.95" customHeight="1">
      <c r="A41" s="30" t="s">
        <v>88</v>
      </c>
      <c r="B41" s="8" t="s">
        <v>26</v>
      </c>
      <c r="C41" s="8"/>
      <c r="D41" s="8"/>
      <c r="E41" s="31"/>
      <c r="F41" s="31"/>
    </row>
    <row r="42" spans="1:7" ht="12.75" customHeight="1">
      <c r="A42" s="3" t="s">
        <v>27</v>
      </c>
      <c r="B42" s="3"/>
      <c r="C42" s="3"/>
      <c r="D42" s="3"/>
      <c r="E42" s="31"/>
      <c r="F42" s="31"/>
    </row>
    <row r="43" spans="1:7" ht="25.5">
      <c r="A43" s="30" t="s">
        <v>84</v>
      </c>
      <c r="B43" s="30" t="s">
        <v>85</v>
      </c>
      <c r="C43" s="30" t="s">
        <v>86</v>
      </c>
      <c r="D43" s="30" t="s">
        <v>87</v>
      </c>
      <c r="E43" s="31"/>
      <c r="F43" s="31"/>
    </row>
    <row r="44" spans="1:7">
      <c r="A44" s="36" t="s">
        <v>69</v>
      </c>
      <c r="B44" s="36"/>
      <c r="C44" s="36"/>
      <c r="D44" s="36"/>
      <c r="E44" s="31"/>
      <c r="F44" s="31"/>
    </row>
    <row r="45" spans="1:7">
      <c r="A45" s="36" t="s">
        <v>70</v>
      </c>
      <c r="B45" s="36"/>
      <c r="C45" s="36"/>
      <c r="D45" s="36"/>
      <c r="E45" s="31"/>
      <c r="F45" s="31"/>
    </row>
    <row r="46" spans="1:7">
      <c r="A46" s="31"/>
      <c r="B46" s="31"/>
      <c r="C46" s="31"/>
      <c r="D46" s="31"/>
      <c r="E46" s="31"/>
      <c r="F46" s="31"/>
    </row>
    <row r="47" spans="1:7" ht="70.900000000000006" customHeight="1">
      <c r="A47" s="30" t="s">
        <v>89</v>
      </c>
      <c r="B47" s="8" t="s">
        <v>26</v>
      </c>
      <c r="C47" s="8"/>
      <c r="D47" s="8"/>
      <c r="E47" s="31"/>
      <c r="F47" s="31"/>
    </row>
    <row r="48" spans="1:7" ht="12.75" customHeight="1">
      <c r="A48" s="2" t="s">
        <v>27</v>
      </c>
      <c r="B48" s="2"/>
      <c r="C48" s="2"/>
      <c r="D48" s="2"/>
      <c r="E48" s="31"/>
      <c r="F48" s="31"/>
    </row>
    <row r="49" spans="1:6" ht="25.5">
      <c r="A49" s="30" t="s">
        <v>84</v>
      </c>
      <c r="B49" s="30" t="s">
        <v>85</v>
      </c>
      <c r="C49" s="30" t="s">
        <v>86</v>
      </c>
      <c r="D49" s="30" t="s">
        <v>87</v>
      </c>
      <c r="E49" s="31"/>
      <c r="F49" s="31"/>
    </row>
    <row r="50" spans="1:6">
      <c r="A50" s="36" t="s">
        <v>69</v>
      </c>
      <c r="B50" s="36"/>
      <c r="C50" s="36"/>
      <c r="D50" s="36"/>
      <c r="E50" s="31"/>
      <c r="F50" s="31"/>
    </row>
    <row r="51" spans="1:6">
      <c r="A51" s="36" t="s">
        <v>70</v>
      </c>
      <c r="B51" s="36"/>
      <c r="C51" s="36"/>
      <c r="D51" s="36"/>
      <c r="E51" s="31"/>
      <c r="F51" s="31"/>
    </row>
    <row r="52" spans="1:6">
      <c r="A52" s="1"/>
      <c r="B52" s="1"/>
      <c r="C52" s="1"/>
      <c r="D52" s="1"/>
      <c r="E52" s="1"/>
      <c r="F52" s="1"/>
    </row>
    <row r="53" spans="1:6" ht="90.95" customHeight="1">
      <c r="A53" s="30" t="s">
        <v>90</v>
      </c>
      <c r="B53" s="8" t="s">
        <v>26</v>
      </c>
      <c r="C53" s="8"/>
      <c r="D53" s="8"/>
      <c r="E53" s="8"/>
      <c r="F53" s="8"/>
    </row>
    <row r="54" spans="1:6" ht="12.75" customHeight="1">
      <c r="A54" s="2" t="s">
        <v>27</v>
      </c>
      <c r="B54" s="2"/>
      <c r="C54" s="2"/>
      <c r="D54" s="2"/>
      <c r="E54" s="2"/>
      <c r="F54" s="2"/>
    </row>
    <row r="55" spans="1:6" ht="38.25">
      <c r="A55" s="30" t="s">
        <v>91</v>
      </c>
      <c r="B55" s="30" t="s">
        <v>92</v>
      </c>
      <c r="C55" s="30" t="s">
        <v>93</v>
      </c>
      <c r="D55" s="30" t="s">
        <v>94</v>
      </c>
      <c r="E55" s="30" t="s">
        <v>95</v>
      </c>
      <c r="F55" s="30" t="s">
        <v>76</v>
      </c>
    </row>
    <row r="56" spans="1:6">
      <c r="A56" s="36" t="s">
        <v>69</v>
      </c>
      <c r="B56" s="36"/>
      <c r="C56" s="36"/>
      <c r="D56" s="36"/>
      <c r="E56" s="36"/>
      <c r="F56" s="36"/>
    </row>
    <row r="57" spans="1:6">
      <c r="A57" s="36" t="s">
        <v>70</v>
      </c>
      <c r="B57" s="36"/>
      <c r="C57" s="36"/>
      <c r="D57" s="36"/>
      <c r="E57" s="36"/>
      <c r="F57" s="36"/>
    </row>
    <row r="58" spans="1:6">
      <c r="A58" s="31"/>
      <c r="B58" s="31"/>
      <c r="C58" s="31"/>
      <c r="D58" s="31"/>
      <c r="E58" s="31"/>
      <c r="F58" s="31"/>
    </row>
    <row r="59" spans="1:6" ht="73.900000000000006" customHeight="1">
      <c r="A59" s="30" t="s">
        <v>96</v>
      </c>
      <c r="B59" s="8" t="s">
        <v>26</v>
      </c>
      <c r="C59" s="8"/>
      <c r="D59" s="8"/>
      <c r="E59" s="31"/>
      <c r="F59" s="31"/>
    </row>
    <row r="60" spans="1:6" ht="23.85" customHeight="1">
      <c r="A60" s="2" t="s">
        <v>27</v>
      </c>
      <c r="B60" s="2"/>
      <c r="C60" s="2"/>
      <c r="D60" s="2"/>
      <c r="E60" s="31"/>
      <c r="F60" s="31"/>
    </row>
    <row r="61" spans="1:6" ht="25.5">
      <c r="A61" s="30" t="s">
        <v>97</v>
      </c>
      <c r="B61" s="30" t="s">
        <v>98</v>
      </c>
      <c r="C61" s="30" t="s">
        <v>99</v>
      </c>
      <c r="D61" s="30" t="s">
        <v>76</v>
      </c>
      <c r="E61" s="31"/>
      <c r="F61" s="31"/>
    </row>
    <row r="62" spans="1:6">
      <c r="A62" s="36" t="s">
        <v>69</v>
      </c>
      <c r="B62" s="36"/>
      <c r="C62" s="36"/>
      <c r="D62" s="36"/>
      <c r="E62" s="31"/>
      <c r="F62" s="31"/>
    </row>
    <row r="63" spans="1:6">
      <c r="A63" s="36" t="s">
        <v>70</v>
      </c>
      <c r="B63" s="36"/>
      <c r="C63" s="36"/>
      <c r="D63" s="36"/>
      <c r="E63" s="31"/>
      <c r="F63" s="31"/>
    </row>
    <row r="64" spans="1:6">
      <c r="A64" s="31"/>
      <c r="B64" s="31"/>
      <c r="C64" s="31"/>
      <c r="D64" s="31"/>
      <c r="E64" s="31"/>
      <c r="F64" s="31"/>
    </row>
    <row r="65" spans="1:10" ht="73.150000000000006" customHeight="1">
      <c r="A65" s="30" t="s">
        <v>100</v>
      </c>
      <c r="B65" s="8" t="s">
        <v>101</v>
      </c>
      <c r="C65" s="8"/>
      <c r="D65" s="8"/>
      <c r="E65" s="31"/>
      <c r="F65" s="31"/>
    </row>
    <row r="66" spans="1:10">
      <c r="A66" s="31"/>
      <c r="B66" s="31"/>
      <c r="D66" s="31"/>
      <c r="E66" s="31"/>
      <c r="F66" s="31"/>
    </row>
    <row r="67" spans="1:10" ht="75.400000000000006" customHeight="1">
      <c r="A67" s="30" t="s">
        <v>102</v>
      </c>
      <c r="B67" s="8" t="s">
        <v>26</v>
      </c>
      <c r="C67" s="8"/>
      <c r="D67" s="8"/>
      <c r="E67" s="31"/>
      <c r="F67" s="31"/>
    </row>
    <row r="68" spans="1:10" ht="23.85" customHeight="1">
      <c r="A68" s="2" t="s">
        <v>27</v>
      </c>
      <c r="B68" s="2"/>
      <c r="C68" s="2"/>
      <c r="D68" s="2"/>
      <c r="E68" s="31"/>
      <c r="F68" s="31"/>
    </row>
    <row r="69" spans="1:10" ht="25.5">
      <c r="A69" s="30" t="s">
        <v>103</v>
      </c>
      <c r="B69" s="30" t="s">
        <v>104</v>
      </c>
      <c r="C69" s="30" t="s">
        <v>105</v>
      </c>
      <c r="D69" s="30" t="s">
        <v>106</v>
      </c>
      <c r="E69" s="31"/>
      <c r="F69" s="31"/>
    </row>
    <row r="70" spans="1:10" ht="12.75" customHeight="1">
      <c r="A70" s="36" t="s">
        <v>69</v>
      </c>
      <c r="B70" s="36"/>
      <c r="C70" s="36"/>
      <c r="D70" s="36"/>
    </row>
    <row r="71" spans="1:10" ht="12.75" customHeight="1">
      <c r="A71" s="36" t="s">
        <v>70</v>
      </c>
      <c r="B71" s="36"/>
      <c r="C71" s="36"/>
      <c r="D71" s="36"/>
    </row>
    <row r="72" spans="1:10" s="495" customFormat="1" ht="12.75" customHeight="1">
      <c r="A72" s="29"/>
      <c r="B72" s="29"/>
      <c r="C72" s="29"/>
      <c r="D72" s="29"/>
      <c r="E72" s="29"/>
      <c r="F72" s="29"/>
      <c r="G72" s="29"/>
      <c r="H72" s="29"/>
      <c r="I72" s="29"/>
      <c r="J72" s="29"/>
    </row>
    <row r="73" spans="1:10" s="495" customFormat="1" ht="12.75" customHeight="1">
      <c r="A73" s="29"/>
      <c r="B73" s="29"/>
      <c r="C73" s="29"/>
      <c r="D73" s="29"/>
      <c r="E73" s="29"/>
      <c r="F73" s="29"/>
      <c r="G73" s="29"/>
      <c r="H73" s="29"/>
      <c r="I73" s="29"/>
      <c r="J73" s="29"/>
    </row>
    <row r="74" spans="1:10" s="495" customFormat="1" ht="76.150000000000006" customHeight="1">
      <c r="A74" s="40" t="s">
        <v>107</v>
      </c>
      <c r="B74" s="1242" t="s">
        <v>108</v>
      </c>
      <c r="C74" s="1242"/>
      <c r="D74" s="1242"/>
      <c r="E74" s="29"/>
      <c r="F74" s="29"/>
      <c r="G74" s="29"/>
      <c r="H74" s="29"/>
      <c r="I74" s="29"/>
      <c r="J74" s="29"/>
    </row>
    <row r="75" spans="1:10" s="495" customFormat="1" ht="28.35" customHeight="1">
      <c r="A75" s="2" t="s">
        <v>27</v>
      </c>
      <c r="B75" s="2"/>
      <c r="C75" s="2"/>
      <c r="D75" s="2"/>
      <c r="E75" s="29"/>
      <c r="F75" s="29"/>
      <c r="G75" s="29"/>
      <c r="H75" s="29"/>
      <c r="I75" s="29"/>
      <c r="J75" s="29"/>
    </row>
    <row r="76" spans="1:10" s="495" customFormat="1" ht="99.2" customHeight="1">
      <c r="A76" s="40" t="s">
        <v>109</v>
      </c>
      <c r="B76" s="1243" t="s">
        <v>110</v>
      </c>
      <c r="C76" s="1243"/>
      <c r="D76" s="40" t="s">
        <v>111</v>
      </c>
      <c r="E76" s="29"/>
      <c r="F76" s="29"/>
      <c r="G76" s="29"/>
      <c r="H76" s="29"/>
      <c r="I76" s="29"/>
      <c r="J76" s="29"/>
    </row>
    <row r="77" spans="1:10" s="495" customFormat="1" ht="40.35" customHeight="1">
      <c r="A77" s="496" t="s">
        <v>4271</v>
      </c>
      <c r="B77" s="1290" t="s">
        <v>4272</v>
      </c>
      <c r="C77" s="1290"/>
      <c r="D77" s="496" t="s">
        <v>4273</v>
      </c>
      <c r="E77" s="29"/>
      <c r="F77" s="29"/>
      <c r="G77" s="29"/>
      <c r="H77" s="29"/>
      <c r="I77" s="29"/>
      <c r="J77" s="29"/>
    </row>
    <row r="78" spans="1:10" ht="40.35" customHeight="1">
      <c r="A78" s="497" t="s">
        <v>4271</v>
      </c>
      <c r="B78" s="1290" t="s">
        <v>4274</v>
      </c>
      <c r="C78" s="1290"/>
      <c r="D78" s="496" t="s">
        <v>4275</v>
      </c>
    </row>
    <row r="79" spans="1:10" s="495" customFormat="1" ht="12.75" customHeight="1">
      <c r="A79" s="29"/>
      <c r="B79" s="29"/>
      <c r="C79" s="29"/>
      <c r="D79" s="29"/>
      <c r="E79" s="29"/>
      <c r="F79" s="29"/>
      <c r="G79" s="29"/>
      <c r="H79" s="29"/>
      <c r="I79" s="29"/>
      <c r="J79" s="29"/>
    </row>
    <row r="80" spans="1:10" ht="76.900000000000006" customHeight="1">
      <c r="A80" s="40" t="s">
        <v>115</v>
      </c>
      <c r="B80" s="1242" t="s">
        <v>26</v>
      </c>
      <c r="C80" s="1242"/>
      <c r="D80" s="1242"/>
    </row>
    <row r="81" spans="1:10" ht="12.75" customHeight="1">
      <c r="A81" s="2" t="s">
        <v>27</v>
      </c>
      <c r="B81" s="2"/>
      <c r="C81" s="2"/>
      <c r="D81" s="2"/>
    </row>
    <row r="82" spans="1:10" ht="12.75" customHeight="1">
      <c r="A82" s="1243" t="s">
        <v>116</v>
      </c>
      <c r="B82" s="1243"/>
      <c r="C82" s="1243"/>
    </row>
    <row r="83" spans="1:10" s="495" customFormat="1" ht="25.35" customHeight="1">
      <c r="A83" s="1288" t="s">
        <v>71</v>
      </c>
      <c r="B83" s="1288"/>
      <c r="C83" s="1288"/>
      <c r="D83" s="29"/>
      <c r="E83" s="29"/>
      <c r="F83" s="29"/>
      <c r="G83" s="29"/>
      <c r="H83" s="29"/>
      <c r="I83" s="29"/>
      <c r="J83" s="29"/>
    </row>
    <row r="84" spans="1:10" s="495" customFormat="1" ht="85.5" customHeight="1">
      <c r="A84" s="43" t="s">
        <v>118</v>
      </c>
      <c r="B84" s="1242" t="s">
        <v>26</v>
      </c>
      <c r="C84" s="1242"/>
      <c r="D84" s="1242"/>
      <c r="E84" s="29"/>
      <c r="F84" s="29"/>
      <c r="G84" s="29"/>
      <c r="H84" s="29"/>
      <c r="I84" s="29"/>
      <c r="J84" s="29"/>
    </row>
    <row r="85" spans="1:10" s="495" customFormat="1" ht="12.75" customHeight="1">
      <c r="A85" s="29"/>
      <c r="B85" s="29"/>
      <c r="C85" s="29"/>
      <c r="D85" s="29"/>
      <c r="E85" s="29"/>
      <c r="F85" s="29"/>
      <c r="G85" s="29"/>
      <c r="H85" s="29"/>
      <c r="I85" s="29"/>
      <c r="J85" s="29"/>
    </row>
    <row r="86" spans="1:10" s="495" customFormat="1" ht="66.75" customHeight="1">
      <c r="A86" s="40" t="s">
        <v>119</v>
      </c>
      <c r="B86" s="1242" t="s">
        <v>26</v>
      </c>
      <c r="C86" s="1242"/>
      <c r="D86" s="1242"/>
      <c r="E86" s="29"/>
      <c r="F86" s="44"/>
      <c r="G86" s="29"/>
      <c r="H86" s="29"/>
      <c r="I86" s="29"/>
      <c r="J86" s="29"/>
    </row>
    <row r="87" spans="1:10" s="495" customFormat="1" ht="12.75" customHeight="1">
      <c r="A87" s="2" t="s">
        <v>27</v>
      </c>
      <c r="B87" s="2"/>
      <c r="C87" s="2"/>
      <c r="D87" s="2"/>
      <c r="E87" s="29"/>
      <c r="F87" s="29"/>
      <c r="G87" s="29"/>
      <c r="H87" s="29"/>
      <c r="I87" s="29"/>
      <c r="J87" s="29"/>
    </row>
    <row r="88" spans="1:10" s="495" customFormat="1" ht="29.85" customHeight="1">
      <c r="A88" s="1243" t="s">
        <v>116</v>
      </c>
      <c r="B88" s="1243"/>
      <c r="C88" s="1243"/>
      <c r="D88" s="29"/>
      <c r="E88" s="29"/>
      <c r="F88" s="29"/>
      <c r="G88" s="29"/>
      <c r="H88" s="29"/>
      <c r="I88" s="29"/>
      <c r="J88" s="29"/>
    </row>
    <row r="89" spans="1:10" s="495" customFormat="1" ht="12.75" customHeight="1">
      <c r="A89" s="1288" t="s">
        <v>71</v>
      </c>
      <c r="B89" s="1288"/>
      <c r="C89" s="1288"/>
      <c r="D89" s="29"/>
      <c r="E89" s="29"/>
      <c r="F89" s="29"/>
      <c r="G89" s="29"/>
      <c r="H89" s="29"/>
      <c r="I89" s="29"/>
      <c r="J89" s="29"/>
    </row>
    <row r="90" spans="1:10" s="495" customFormat="1" ht="120.4" customHeight="1">
      <c r="A90" s="40" t="s">
        <v>121</v>
      </c>
      <c r="B90" s="1242" t="s">
        <v>26</v>
      </c>
      <c r="C90" s="1242"/>
      <c r="D90" s="1242"/>
      <c r="E90" s="29"/>
      <c r="F90" s="29"/>
      <c r="G90" s="29"/>
      <c r="H90" s="29"/>
      <c r="I90" s="29"/>
      <c r="J90" s="29"/>
    </row>
    <row r="91" spans="1:10" s="495" customFormat="1" ht="12.75" customHeight="1">
      <c r="A91" s="29"/>
      <c r="B91" s="29"/>
      <c r="C91" s="29"/>
      <c r="D91" s="29"/>
      <c r="E91" s="29"/>
      <c r="F91" s="29"/>
      <c r="G91" s="29"/>
      <c r="H91" s="29"/>
      <c r="I91" s="29"/>
      <c r="J91" s="29"/>
    </row>
    <row r="92" spans="1:10" s="495" customFormat="1" ht="12.75" customHeight="1">
      <c r="A92" s="29"/>
      <c r="B92" s="29"/>
      <c r="C92" s="29"/>
      <c r="D92" s="29"/>
      <c r="E92" s="29"/>
      <c r="F92" s="29"/>
      <c r="G92" s="29"/>
      <c r="H92" s="29"/>
      <c r="I92" s="29"/>
      <c r="J92" s="29"/>
    </row>
    <row r="93" spans="1:10" s="495" customFormat="1" ht="50.65" customHeight="1">
      <c r="A93" s="1243" t="s">
        <v>122</v>
      </c>
      <c r="B93" s="1243"/>
      <c r="C93" s="1243"/>
      <c r="D93" s="1243"/>
      <c r="E93" s="29"/>
      <c r="F93" s="29"/>
      <c r="G93" s="29"/>
      <c r="H93" s="29"/>
      <c r="I93" s="29"/>
      <c r="J93" s="29"/>
    </row>
    <row r="94" spans="1:10" s="495" customFormat="1" ht="96.95" customHeight="1">
      <c r="A94" s="40" t="s">
        <v>123</v>
      </c>
      <c r="B94" s="40" t="s">
        <v>124</v>
      </c>
      <c r="C94" s="40" t="s">
        <v>125</v>
      </c>
      <c r="D94" s="40" t="s">
        <v>126</v>
      </c>
      <c r="E94" s="29"/>
      <c r="F94" s="29"/>
      <c r="G94" s="29"/>
      <c r="H94" s="29"/>
      <c r="I94" s="29"/>
      <c r="J94" s="29"/>
    </row>
    <row r="95" spans="1:10" s="495" customFormat="1" ht="83.65" customHeight="1">
      <c r="A95" s="48"/>
      <c r="B95" s="48"/>
      <c r="C95" s="48"/>
      <c r="D95" s="48"/>
      <c r="E95" s="29"/>
      <c r="F95" s="29"/>
      <c r="G95" s="29"/>
      <c r="H95" s="29"/>
      <c r="I95" s="29"/>
      <c r="J95" s="29"/>
    </row>
    <row r="96" spans="1:10" s="495" customFormat="1" ht="12.75" customHeight="1">
      <c r="A96" s="29"/>
      <c r="B96" s="29"/>
      <c r="C96" s="29"/>
      <c r="D96" s="29"/>
      <c r="E96" s="29"/>
      <c r="F96" s="29"/>
      <c r="G96" s="29"/>
      <c r="H96" s="29"/>
      <c r="I96" s="29"/>
      <c r="J96" s="29"/>
    </row>
    <row r="97" spans="1:10" s="495" customFormat="1" ht="39.6" customHeight="1">
      <c r="A97" s="1243" t="s">
        <v>130</v>
      </c>
      <c r="B97" s="1243"/>
      <c r="C97" s="1243"/>
      <c r="D97" s="1243"/>
      <c r="E97" s="1243"/>
      <c r="F97" s="40" t="s">
        <v>131</v>
      </c>
      <c r="G97" s="40" t="s">
        <v>132</v>
      </c>
      <c r="H97" s="29"/>
      <c r="I97" s="29"/>
      <c r="J97" s="29"/>
    </row>
    <row r="98" spans="1:10" s="495" customFormat="1" ht="73.900000000000006" customHeight="1">
      <c r="A98" s="40" t="s">
        <v>133</v>
      </c>
      <c r="B98" s="40" t="s">
        <v>134</v>
      </c>
      <c r="C98" s="40" t="s">
        <v>135</v>
      </c>
      <c r="D98" s="40" t="s">
        <v>136</v>
      </c>
      <c r="E98" s="40" t="s">
        <v>137</v>
      </c>
      <c r="F98" s="46">
        <v>8</v>
      </c>
      <c r="G98" s="46">
        <f>SUM(D99:D106)</f>
        <v>532</v>
      </c>
      <c r="H98" s="29"/>
      <c r="I98" s="29"/>
      <c r="J98" s="29"/>
    </row>
    <row r="99" spans="1:10" s="495" customFormat="1" ht="24.95" customHeight="1">
      <c r="A99" s="49" t="s">
        <v>4276</v>
      </c>
      <c r="B99" s="498">
        <v>46129</v>
      </c>
      <c r="C99" s="499"/>
      <c r="D99" s="499">
        <v>80</v>
      </c>
      <c r="E99" s="499" t="s">
        <v>4277</v>
      </c>
      <c r="F99" s="29"/>
      <c r="G99" s="29"/>
      <c r="H99" s="29"/>
      <c r="I99" s="29"/>
      <c r="J99" s="29"/>
    </row>
    <row r="100" spans="1:10" s="495" customFormat="1" ht="14.25" customHeight="1">
      <c r="A100" s="49" t="s">
        <v>4278</v>
      </c>
      <c r="B100" s="499" t="s">
        <v>4279</v>
      </c>
      <c r="C100" s="499" t="s">
        <v>4280</v>
      </c>
      <c r="D100" s="499">
        <v>300</v>
      </c>
      <c r="E100" s="499" t="s">
        <v>4281</v>
      </c>
      <c r="F100" s="29"/>
      <c r="G100" s="29"/>
      <c r="H100" s="29"/>
      <c r="I100" s="29"/>
      <c r="J100" s="29"/>
    </row>
    <row r="101" spans="1:10" s="495" customFormat="1" ht="213.95" customHeight="1">
      <c r="A101" s="49" t="s">
        <v>4282</v>
      </c>
      <c r="B101" s="498">
        <v>46149</v>
      </c>
      <c r="C101" s="499" t="s">
        <v>4283</v>
      </c>
      <c r="D101" s="499">
        <v>54</v>
      </c>
      <c r="E101" s="499" t="s">
        <v>4284</v>
      </c>
      <c r="F101" s="29"/>
      <c r="G101" s="29"/>
      <c r="H101" s="29"/>
      <c r="I101" s="29"/>
      <c r="J101" s="29"/>
    </row>
    <row r="102" spans="1:10" s="495" customFormat="1" ht="119.1" customHeight="1">
      <c r="A102" s="49" t="s">
        <v>4285</v>
      </c>
      <c r="B102" s="498">
        <v>46184</v>
      </c>
      <c r="C102" s="499" t="s">
        <v>4286</v>
      </c>
      <c r="D102" s="499">
        <v>38</v>
      </c>
      <c r="E102" s="499" t="s">
        <v>4287</v>
      </c>
      <c r="F102" s="29"/>
      <c r="G102" s="29"/>
      <c r="H102" s="29"/>
      <c r="I102" s="29"/>
      <c r="J102" s="29"/>
    </row>
    <row r="103" spans="1:10" ht="102.4" customHeight="1">
      <c r="A103" s="49" t="s">
        <v>4288</v>
      </c>
      <c r="B103" s="499" t="s">
        <v>4289</v>
      </c>
      <c r="C103" s="499" t="s">
        <v>4290</v>
      </c>
      <c r="D103" s="499">
        <v>9</v>
      </c>
      <c r="E103" s="499" t="s">
        <v>4291</v>
      </c>
    </row>
    <row r="104" spans="1:10" ht="186.6" customHeight="1">
      <c r="A104" s="49" t="s">
        <v>4288</v>
      </c>
      <c r="B104" s="499" t="s">
        <v>4292</v>
      </c>
      <c r="C104" s="499" t="s">
        <v>4293</v>
      </c>
      <c r="D104" s="499">
        <v>19</v>
      </c>
      <c r="E104" s="499" t="s">
        <v>4294</v>
      </c>
    </row>
    <row r="105" spans="1:10" ht="184.7" customHeight="1">
      <c r="A105" s="49" t="s">
        <v>4295</v>
      </c>
      <c r="B105" s="498">
        <v>46156</v>
      </c>
      <c r="C105" s="499" t="s">
        <v>4296</v>
      </c>
      <c r="D105" s="499">
        <v>14</v>
      </c>
      <c r="E105" s="499" t="s">
        <v>4297</v>
      </c>
    </row>
    <row r="106" spans="1:10" ht="39.200000000000003" customHeight="1">
      <c r="A106" s="49" t="s">
        <v>4298</v>
      </c>
      <c r="B106" s="500">
        <v>46184</v>
      </c>
      <c r="C106" s="499" t="s">
        <v>4299</v>
      </c>
      <c r="D106" s="499">
        <v>18</v>
      </c>
      <c r="E106" s="499" t="s">
        <v>4300</v>
      </c>
    </row>
    <row r="107" spans="1:10" ht="12.75" customHeight="1">
      <c r="A107" s="499"/>
      <c r="B107" s="499"/>
      <c r="C107" s="499"/>
      <c r="D107" s="499"/>
      <c r="E107" s="499"/>
    </row>
    <row r="108" spans="1:10" ht="12.75" customHeight="1">
      <c r="A108" s="499"/>
      <c r="B108" s="499"/>
      <c r="C108" s="499"/>
      <c r="D108" s="499"/>
      <c r="E108" s="499"/>
    </row>
    <row r="109" spans="1:10" ht="12.75" customHeight="1">
      <c r="A109" s="499"/>
      <c r="B109" s="499"/>
      <c r="C109" s="499"/>
      <c r="D109" s="499"/>
      <c r="E109" s="499"/>
    </row>
    <row r="110" spans="1:10" ht="12.75" customHeight="1">
      <c r="A110" s="499"/>
      <c r="B110" s="499"/>
      <c r="C110" s="499"/>
      <c r="D110" s="499"/>
      <c r="E110" s="499"/>
    </row>
    <row r="111" spans="1:10" ht="12.75" customHeight="1">
      <c r="A111" s="499"/>
      <c r="B111" s="499"/>
      <c r="C111" s="499"/>
      <c r="D111" s="499"/>
      <c r="E111" s="499"/>
    </row>
    <row r="112" spans="1:10" ht="12.75" customHeight="1">
      <c r="A112" s="499"/>
      <c r="B112" s="499"/>
      <c r="C112" s="499"/>
      <c r="D112" s="499"/>
      <c r="E112" s="499"/>
    </row>
    <row r="113" spans="1:10" ht="12.75" customHeight="1">
      <c r="A113" s="499"/>
      <c r="B113" s="499"/>
      <c r="C113" s="499"/>
      <c r="D113" s="499"/>
      <c r="E113" s="499"/>
    </row>
    <row r="115" spans="1:10" ht="66" customHeight="1">
      <c r="A115" s="1243" t="s">
        <v>180</v>
      </c>
      <c r="B115" s="1243"/>
      <c r="C115" s="1243"/>
      <c r="D115" s="1243"/>
      <c r="E115" s="1243"/>
      <c r="F115" s="1243"/>
      <c r="G115" s="40" t="s">
        <v>131</v>
      </c>
      <c r="H115" s="40" t="s">
        <v>132</v>
      </c>
      <c r="I115" s="40" t="s">
        <v>181</v>
      </c>
    </row>
    <row r="116" spans="1:10" ht="111.2" customHeight="1">
      <c r="A116" s="40" t="s">
        <v>133</v>
      </c>
      <c r="B116" s="40" t="s">
        <v>134</v>
      </c>
      <c r="C116" s="40" t="s">
        <v>135</v>
      </c>
      <c r="D116" s="40" t="s">
        <v>136</v>
      </c>
      <c r="E116" s="40" t="s">
        <v>137</v>
      </c>
      <c r="F116" s="40" t="s">
        <v>182</v>
      </c>
      <c r="G116" s="46">
        <v>11</v>
      </c>
      <c r="H116" s="46">
        <f>SUM(D117:D127)</f>
        <v>386</v>
      </c>
      <c r="I116" s="216">
        <f>3/G116*100</f>
        <v>27.27272727272727</v>
      </c>
    </row>
    <row r="117" spans="1:10" ht="37.15" customHeight="1">
      <c r="A117" s="49" t="s">
        <v>4301</v>
      </c>
      <c r="B117" s="501">
        <v>46132</v>
      </c>
      <c r="C117" s="499"/>
      <c r="D117" s="499">
        <v>50</v>
      </c>
      <c r="E117" s="499" t="s">
        <v>4302</v>
      </c>
      <c r="F117" s="502" t="s">
        <v>186</v>
      </c>
    </row>
    <row r="118" spans="1:10" ht="25.7" customHeight="1">
      <c r="A118" s="49" t="s">
        <v>4303</v>
      </c>
      <c r="B118" s="499" t="s">
        <v>139</v>
      </c>
      <c r="C118" s="499" t="s">
        <v>4304</v>
      </c>
      <c r="D118" s="499">
        <v>19</v>
      </c>
      <c r="E118" s="499" t="s">
        <v>4302</v>
      </c>
      <c r="F118" s="502" t="s">
        <v>186</v>
      </c>
    </row>
    <row r="119" spans="1:10" s="495" customFormat="1" ht="34.35" customHeight="1">
      <c r="A119" s="49" t="s">
        <v>4305</v>
      </c>
      <c r="B119" s="498">
        <v>46132</v>
      </c>
      <c r="C119" s="499" t="s">
        <v>4306</v>
      </c>
      <c r="D119" s="499">
        <v>45</v>
      </c>
      <c r="E119" s="499" t="s">
        <v>4281</v>
      </c>
      <c r="F119" s="502" t="s">
        <v>186</v>
      </c>
      <c r="G119" s="29"/>
      <c r="H119" s="29"/>
      <c r="I119" s="29"/>
      <c r="J119" s="29"/>
    </row>
    <row r="120" spans="1:10" ht="27.95" customHeight="1">
      <c r="A120" s="49" t="s">
        <v>4307</v>
      </c>
      <c r="B120" s="499" t="s">
        <v>149</v>
      </c>
      <c r="C120" s="499" t="s">
        <v>4308</v>
      </c>
      <c r="D120" s="499">
        <v>70</v>
      </c>
      <c r="E120" s="499" t="s">
        <v>4281</v>
      </c>
      <c r="F120" s="502" t="s">
        <v>186</v>
      </c>
    </row>
    <row r="121" spans="1:10" ht="166.5" customHeight="1">
      <c r="A121" s="49" t="s">
        <v>4309</v>
      </c>
      <c r="B121" s="498">
        <v>46155</v>
      </c>
      <c r="C121" s="499" t="s">
        <v>4310</v>
      </c>
      <c r="D121" s="499">
        <v>14</v>
      </c>
      <c r="E121" s="499" t="s">
        <v>4311</v>
      </c>
      <c r="F121" s="502" t="s">
        <v>186</v>
      </c>
    </row>
    <row r="122" spans="1:10" ht="61.5" customHeight="1">
      <c r="A122" s="49" t="s">
        <v>4312</v>
      </c>
      <c r="B122" s="498">
        <v>46161</v>
      </c>
      <c r="C122" s="499" t="s">
        <v>4313</v>
      </c>
      <c r="D122" s="499">
        <v>110</v>
      </c>
      <c r="E122" s="499" t="s">
        <v>4314</v>
      </c>
      <c r="F122" s="502" t="s">
        <v>186</v>
      </c>
    </row>
    <row r="123" spans="1:10" s="495" customFormat="1" ht="35.25" customHeight="1">
      <c r="A123" s="49" t="s">
        <v>3391</v>
      </c>
      <c r="B123" s="503">
        <v>46172</v>
      </c>
      <c r="C123" s="499" t="s">
        <v>4315</v>
      </c>
      <c r="D123" s="499">
        <v>6</v>
      </c>
      <c r="E123" s="499" t="s">
        <v>4316</v>
      </c>
      <c r="F123" s="502" t="s">
        <v>190</v>
      </c>
      <c r="G123" s="29"/>
      <c r="H123" s="29"/>
      <c r="I123" s="29"/>
      <c r="J123" s="29"/>
    </row>
    <row r="124" spans="1:10" s="495" customFormat="1" ht="48.6" customHeight="1">
      <c r="A124" s="49" t="s">
        <v>4317</v>
      </c>
      <c r="B124" s="499" t="s">
        <v>4318</v>
      </c>
      <c r="C124" s="499" t="s">
        <v>4319</v>
      </c>
      <c r="D124" s="499">
        <v>12</v>
      </c>
      <c r="E124" s="499" t="s">
        <v>4297</v>
      </c>
      <c r="F124" s="502" t="s">
        <v>190</v>
      </c>
      <c r="G124" s="29"/>
      <c r="H124" s="29"/>
      <c r="I124" s="29"/>
      <c r="J124" s="29"/>
    </row>
    <row r="125" spans="1:10" s="495" customFormat="1" ht="47.65" customHeight="1">
      <c r="A125" s="49" t="s">
        <v>4320</v>
      </c>
      <c r="B125" s="499" t="s">
        <v>4321</v>
      </c>
      <c r="C125" s="499" t="s">
        <v>4322</v>
      </c>
      <c r="D125" s="499">
        <v>9</v>
      </c>
      <c r="E125" s="499" t="s">
        <v>4297</v>
      </c>
      <c r="F125" s="502" t="s">
        <v>190</v>
      </c>
      <c r="G125" s="29"/>
      <c r="H125" s="29"/>
      <c r="I125" s="29"/>
      <c r="J125" s="29"/>
    </row>
    <row r="126" spans="1:10" s="495" customFormat="1" ht="38.25" customHeight="1">
      <c r="A126" s="49" t="s">
        <v>4323</v>
      </c>
      <c r="B126" s="499" t="s">
        <v>4324</v>
      </c>
      <c r="C126" s="499" t="s">
        <v>4325</v>
      </c>
      <c r="D126" s="499">
        <v>28</v>
      </c>
      <c r="E126" s="499" t="s">
        <v>4300</v>
      </c>
      <c r="F126" s="502" t="s">
        <v>186</v>
      </c>
      <c r="G126" s="29"/>
      <c r="H126" s="29"/>
      <c r="I126" s="29"/>
      <c r="J126" s="29"/>
    </row>
    <row r="127" spans="1:10" ht="24.2" customHeight="1">
      <c r="A127" s="49" t="s">
        <v>4326</v>
      </c>
      <c r="B127" s="500">
        <v>46181</v>
      </c>
      <c r="C127" s="499" t="s">
        <v>4327</v>
      </c>
      <c r="D127" s="499">
        <v>23</v>
      </c>
      <c r="E127" s="499" t="s">
        <v>4300</v>
      </c>
      <c r="F127" s="502" t="s">
        <v>186</v>
      </c>
    </row>
    <row r="128" spans="1:10" ht="12.75" customHeight="1">
      <c r="A128" s="499"/>
      <c r="B128" s="499"/>
      <c r="C128" s="499"/>
      <c r="D128" s="499"/>
      <c r="E128" s="499"/>
      <c r="F128" s="502"/>
    </row>
    <row r="129" spans="1:10" ht="12.75" customHeight="1">
      <c r="A129" s="499"/>
      <c r="B129" s="499"/>
      <c r="C129" s="499"/>
      <c r="D129" s="499"/>
      <c r="E129" s="499"/>
      <c r="F129" s="502"/>
    </row>
    <row r="130" spans="1:10" ht="12.75" customHeight="1">
      <c r="A130" s="499"/>
      <c r="B130" s="499"/>
      <c r="C130" s="499"/>
      <c r="D130" s="499"/>
      <c r="E130" s="499"/>
      <c r="F130" s="502"/>
    </row>
    <row r="131" spans="1:10" ht="12.75" customHeight="1">
      <c r="A131" s="499"/>
      <c r="B131" s="499"/>
      <c r="C131" s="499"/>
      <c r="D131" s="499"/>
      <c r="E131" s="499"/>
      <c r="F131" s="502"/>
    </row>
    <row r="132" spans="1:10" ht="12.75" customHeight="1">
      <c r="A132" s="499"/>
      <c r="B132" s="499"/>
      <c r="C132" s="499"/>
      <c r="D132" s="499"/>
      <c r="E132" s="499"/>
      <c r="F132" s="502"/>
    </row>
    <row r="133" spans="1:10" ht="12.75" customHeight="1">
      <c r="A133" s="499"/>
      <c r="B133" s="499"/>
      <c r="C133" s="499"/>
      <c r="D133" s="499"/>
      <c r="E133" s="499"/>
      <c r="F133" s="502"/>
    </row>
    <row r="134" spans="1:10" ht="12.75" customHeight="1">
      <c r="A134" s="499"/>
      <c r="B134" s="499"/>
      <c r="C134" s="499"/>
      <c r="D134" s="499"/>
      <c r="E134" s="499"/>
      <c r="F134" s="502"/>
    </row>
    <row r="135" spans="1:10" ht="12.75" customHeight="1">
      <c r="A135" s="499"/>
      <c r="B135" s="499"/>
      <c r="C135" s="499"/>
      <c r="D135" s="499"/>
      <c r="E135" s="499"/>
      <c r="F135" s="502"/>
    </row>
    <row r="136" spans="1:10" ht="12.75" customHeight="1">
      <c r="A136" s="499"/>
      <c r="B136" s="499"/>
      <c r="C136" s="499"/>
      <c r="D136" s="499"/>
      <c r="E136" s="499"/>
      <c r="F136" s="502"/>
    </row>
    <row r="138" spans="1:10" ht="40.35" customHeight="1">
      <c r="A138" s="1243" t="s">
        <v>252</v>
      </c>
      <c r="B138" s="1243"/>
      <c r="C138" s="1243"/>
      <c r="D138" s="1243"/>
      <c r="E138" s="1243"/>
      <c r="F138" s="40" t="s">
        <v>131</v>
      </c>
      <c r="G138" s="40" t="s">
        <v>132</v>
      </c>
    </row>
    <row r="139" spans="1:10" ht="65.650000000000006" customHeight="1">
      <c r="A139" s="40" t="s">
        <v>133</v>
      </c>
      <c r="B139" s="40" t="s">
        <v>134</v>
      </c>
      <c r="C139" s="40" t="s">
        <v>135</v>
      </c>
      <c r="D139" s="40" t="s">
        <v>136</v>
      </c>
      <c r="E139" s="40" t="s">
        <v>137</v>
      </c>
      <c r="F139" s="72">
        <v>7</v>
      </c>
      <c r="G139" s="72">
        <f>SUM(D140:D146)</f>
        <v>1169</v>
      </c>
    </row>
    <row r="140" spans="1:10" ht="30.6" customHeight="1">
      <c r="A140" s="504" t="s">
        <v>4328</v>
      </c>
      <c r="B140" s="498">
        <v>46133</v>
      </c>
      <c r="C140" s="499" t="s">
        <v>4329</v>
      </c>
      <c r="D140" s="499">
        <v>390</v>
      </c>
      <c r="E140" s="499" t="s">
        <v>4314</v>
      </c>
      <c r="F140" s="505"/>
      <c r="G140" s="505"/>
      <c r="H140" s="505"/>
      <c r="I140" s="505"/>
      <c r="J140" s="505"/>
    </row>
    <row r="141" spans="1:10" ht="17.850000000000001" customHeight="1">
      <c r="A141" s="49" t="s">
        <v>4330</v>
      </c>
      <c r="B141" s="498">
        <v>46163</v>
      </c>
      <c r="C141" s="499" t="s">
        <v>4331</v>
      </c>
      <c r="D141" s="499">
        <v>369</v>
      </c>
      <c r="E141" s="499" t="s">
        <v>4314</v>
      </c>
      <c r="F141" s="505"/>
      <c r="G141" s="505"/>
      <c r="H141" s="505"/>
      <c r="I141" s="505"/>
      <c r="J141" s="505"/>
    </row>
    <row r="142" spans="1:10" ht="36.200000000000003" customHeight="1">
      <c r="A142" s="504" t="s">
        <v>4332</v>
      </c>
      <c r="B142" s="499" t="s">
        <v>4333</v>
      </c>
      <c r="C142" s="499" t="s">
        <v>4334</v>
      </c>
      <c r="D142" s="499">
        <v>217</v>
      </c>
      <c r="E142" s="499" t="s">
        <v>4314</v>
      </c>
      <c r="F142" s="505"/>
      <c r="G142" s="505"/>
      <c r="H142" s="505"/>
      <c r="I142" s="505"/>
      <c r="J142" s="505"/>
    </row>
    <row r="143" spans="1:10" ht="25.5" customHeight="1">
      <c r="A143" s="49" t="s">
        <v>4335</v>
      </c>
      <c r="B143" s="499" t="s">
        <v>4333</v>
      </c>
      <c r="C143" s="499" t="s">
        <v>4336</v>
      </c>
      <c r="D143" s="499">
        <v>17</v>
      </c>
      <c r="E143" s="499" t="s">
        <v>4314</v>
      </c>
      <c r="F143" s="505"/>
      <c r="G143" s="505"/>
      <c r="H143" s="505"/>
      <c r="I143" s="505"/>
      <c r="J143" s="505"/>
    </row>
    <row r="144" spans="1:10" ht="24.95" customHeight="1">
      <c r="A144" s="49" t="s">
        <v>4337</v>
      </c>
      <c r="B144" s="499" t="s">
        <v>4338</v>
      </c>
      <c r="C144" s="499" t="s">
        <v>4336</v>
      </c>
      <c r="D144" s="499">
        <v>14</v>
      </c>
      <c r="E144" s="499" t="s">
        <v>4314</v>
      </c>
      <c r="F144" s="505"/>
      <c r="G144" s="505"/>
      <c r="H144" s="505"/>
      <c r="I144" s="505"/>
      <c r="J144" s="505"/>
    </row>
    <row r="145" spans="1:10" ht="65.45" customHeight="1">
      <c r="A145" s="49" t="s">
        <v>4339</v>
      </c>
      <c r="B145" s="499" t="s">
        <v>4340</v>
      </c>
      <c r="C145" s="499" t="s">
        <v>4341</v>
      </c>
      <c r="D145" s="499">
        <v>142</v>
      </c>
      <c r="E145" s="499" t="s">
        <v>4314</v>
      </c>
      <c r="F145" s="505"/>
      <c r="G145" s="505"/>
      <c r="H145" s="505"/>
      <c r="I145" s="505"/>
      <c r="J145" s="505"/>
    </row>
    <row r="146" spans="1:10" ht="15.95" customHeight="1">
      <c r="A146" s="49" t="s">
        <v>4342</v>
      </c>
      <c r="B146" s="500">
        <v>46167</v>
      </c>
      <c r="C146" s="499" t="s">
        <v>665</v>
      </c>
      <c r="D146" s="499">
        <v>20</v>
      </c>
      <c r="E146" s="499" t="s">
        <v>4300</v>
      </c>
      <c r="F146" s="505"/>
      <c r="G146" s="505"/>
      <c r="H146" s="505"/>
      <c r="I146" s="505"/>
      <c r="J146" s="505"/>
    </row>
    <row r="147" spans="1:10" ht="12.75" customHeight="1">
      <c r="A147" s="49"/>
      <c r="B147" s="499"/>
      <c r="C147" s="499"/>
      <c r="D147" s="499"/>
      <c r="E147" s="499"/>
      <c r="F147" s="505"/>
      <c r="G147" s="505"/>
      <c r="H147" s="505"/>
      <c r="I147" s="505"/>
      <c r="J147" s="505"/>
    </row>
    <row r="149" spans="1:10" ht="54.4" customHeight="1">
      <c r="A149" s="1243" t="s">
        <v>281</v>
      </c>
      <c r="B149" s="1243"/>
      <c r="C149" s="1243"/>
      <c r="D149" s="1243"/>
      <c r="E149" s="1243"/>
      <c r="F149" s="1243"/>
      <c r="G149" s="40" t="s">
        <v>131</v>
      </c>
      <c r="H149" s="40" t="s">
        <v>132</v>
      </c>
      <c r="J149" s="80" t="s">
        <v>282</v>
      </c>
    </row>
    <row r="150" spans="1:10" ht="76.900000000000006" customHeight="1">
      <c r="A150" s="40" t="s">
        <v>133</v>
      </c>
      <c r="B150" s="40" t="s">
        <v>134</v>
      </c>
      <c r="C150" s="40" t="s">
        <v>135</v>
      </c>
      <c r="D150" s="40" t="s">
        <v>136</v>
      </c>
      <c r="E150" s="40" t="s">
        <v>137</v>
      </c>
      <c r="F150" s="40" t="s">
        <v>283</v>
      </c>
      <c r="G150" s="46">
        <v>36</v>
      </c>
      <c r="H150" s="46">
        <f>SUM(D151:D186)</f>
        <v>2311</v>
      </c>
      <c r="J150" s="81" t="s">
        <v>284</v>
      </c>
    </row>
    <row r="151" spans="1:10" ht="24.75" customHeight="1">
      <c r="A151" s="49" t="s">
        <v>4343</v>
      </c>
      <c r="B151" s="506">
        <v>46141</v>
      </c>
      <c r="C151" s="499" t="s">
        <v>4344</v>
      </c>
      <c r="D151" s="499">
        <v>20</v>
      </c>
      <c r="E151" s="499" t="s">
        <v>4345</v>
      </c>
      <c r="F151" s="502" t="s">
        <v>309</v>
      </c>
      <c r="G151" s="505"/>
      <c r="H151" s="505"/>
      <c r="I151" s="505"/>
      <c r="J151" s="505"/>
    </row>
    <row r="152" spans="1:10" ht="27.6" customHeight="1">
      <c r="A152" s="49" t="s">
        <v>4346</v>
      </c>
      <c r="B152" s="506">
        <v>46183</v>
      </c>
      <c r="C152" s="499" t="s">
        <v>4344</v>
      </c>
      <c r="D152" s="499">
        <v>80</v>
      </c>
      <c r="E152" s="499" t="s">
        <v>4345</v>
      </c>
      <c r="F152" s="502" t="s">
        <v>309</v>
      </c>
      <c r="G152" s="505"/>
      <c r="H152" s="505"/>
      <c r="I152" s="505"/>
      <c r="J152" s="505"/>
    </row>
    <row r="153" spans="1:10" ht="24.75" customHeight="1">
      <c r="A153" s="49" t="s">
        <v>4347</v>
      </c>
      <c r="B153" s="507" t="s">
        <v>4348</v>
      </c>
      <c r="C153" s="499" t="s">
        <v>4344</v>
      </c>
      <c r="D153" s="499">
        <v>10</v>
      </c>
      <c r="E153" s="499" t="s">
        <v>4345</v>
      </c>
      <c r="F153" s="502" t="s">
        <v>309</v>
      </c>
      <c r="G153" s="505"/>
      <c r="H153" s="505"/>
      <c r="I153" s="505"/>
      <c r="J153" s="505"/>
    </row>
    <row r="154" spans="1:10" ht="12.75" customHeight="1">
      <c r="A154" s="49" t="s">
        <v>4349</v>
      </c>
      <c r="B154" s="507">
        <v>46155</v>
      </c>
      <c r="C154" s="499" t="s">
        <v>4344</v>
      </c>
      <c r="D154" s="499">
        <v>41</v>
      </c>
      <c r="E154" s="499" t="s">
        <v>4314</v>
      </c>
      <c r="F154" s="502" t="s">
        <v>309</v>
      </c>
      <c r="G154" s="505"/>
      <c r="H154" s="505"/>
      <c r="I154" s="505"/>
      <c r="J154" s="505"/>
    </row>
    <row r="155" spans="1:10" ht="25.7" customHeight="1">
      <c r="A155" s="49" t="s">
        <v>4350</v>
      </c>
      <c r="B155" s="499" t="s">
        <v>4351</v>
      </c>
      <c r="C155" s="499" t="s">
        <v>4352</v>
      </c>
      <c r="D155" s="499">
        <v>31</v>
      </c>
      <c r="E155" s="499" t="s">
        <v>4314</v>
      </c>
      <c r="F155" s="502" t="s">
        <v>300</v>
      </c>
      <c r="G155" s="505"/>
      <c r="H155" s="505"/>
      <c r="I155" s="505"/>
      <c r="J155" s="505"/>
    </row>
    <row r="156" spans="1:10" s="495" customFormat="1" ht="23.25" customHeight="1">
      <c r="A156" s="49" t="s">
        <v>4276</v>
      </c>
      <c r="B156" s="498">
        <v>46129</v>
      </c>
      <c r="C156" s="499"/>
      <c r="D156" s="499">
        <v>80</v>
      </c>
      <c r="E156" s="499" t="s">
        <v>4277</v>
      </c>
      <c r="F156" s="502" t="s">
        <v>314</v>
      </c>
      <c r="G156" s="505"/>
      <c r="H156" s="505"/>
      <c r="I156" s="505"/>
      <c r="J156" s="505"/>
    </row>
    <row r="157" spans="1:10" s="495" customFormat="1" ht="14.1" customHeight="1">
      <c r="A157" s="49" t="s">
        <v>4278</v>
      </c>
      <c r="B157" s="499" t="s">
        <v>4279</v>
      </c>
      <c r="C157" s="499" t="s">
        <v>4280</v>
      </c>
      <c r="D157" s="499">
        <v>300</v>
      </c>
      <c r="E157" s="499" t="s">
        <v>4281</v>
      </c>
      <c r="F157" s="502" t="s">
        <v>3007</v>
      </c>
      <c r="G157" s="505"/>
      <c r="H157" s="505"/>
      <c r="I157" s="505"/>
      <c r="J157" s="505"/>
    </row>
    <row r="158" spans="1:10" s="495" customFormat="1" ht="40.5" customHeight="1">
      <c r="A158" s="49" t="s">
        <v>4353</v>
      </c>
      <c r="B158" s="499" t="s">
        <v>4354</v>
      </c>
      <c r="C158" s="499"/>
      <c r="D158" s="499">
        <v>500</v>
      </c>
      <c r="E158" s="499" t="s">
        <v>4355</v>
      </c>
      <c r="F158" s="502" t="s">
        <v>300</v>
      </c>
      <c r="G158" s="505"/>
      <c r="H158" s="505"/>
      <c r="I158" s="505"/>
      <c r="J158" s="505"/>
    </row>
    <row r="159" spans="1:10" s="495" customFormat="1" ht="25.5" customHeight="1">
      <c r="A159" s="49" t="s">
        <v>4356</v>
      </c>
      <c r="B159" s="498">
        <v>46151</v>
      </c>
      <c r="C159" s="499"/>
      <c r="D159" s="499">
        <v>300</v>
      </c>
      <c r="E159" s="499" t="s">
        <v>4281</v>
      </c>
      <c r="F159" s="502" t="s">
        <v>309</v>
      </c>
      <c r="G159" s="505"/>
      <c r="H159" s="505"/>
      <c r="I159" s="505"/>
      <c r="J159" s="505"/>
    </row>
    <row r="160" spans="1:10" s="495" customFormat="1" ht="81.599999999999994" customHeight="1">
      <c r="A160" s="49" t="s">
        <v>4357</v>
      </c>
      <c r="B160" s="498">
        <v>46150</v>
      </c>
      <c r="C160" s="499" t="s">
        <v>4358</v>
      </c>
      <c r="D160" s="499">
        <v>200</v>
      </c>
      <c r="E160" s="499" t="s">
        <v>4281</v>
      </c>
      <c r="F160" s="502" t="s">
        <v>300</v>
      </c>
      <c r="G160" s="505"/>
      <c r="H160" s="505"/>
      <c r="I160" s="505"/>
      <c r="J160" s="505"/>
    </row>
    <row r="161" spans="1:10" s="495" customFormat="1" ht="25.35" customHeight="1">
      <c r="A161" s="49" t="s">
        <v>4359</v>
      </c>
      <c r="B161" s="499" t="s">
        <v>4360</v>
      </c>
      <c r="C161" s="499" t="s">
        <v>4361</v>
      </c>
      <c r="D161" s="499">
        <v>84</v>
      </c>
      <c r="E161" s="499" t="s">
        <v>4281</v>
      </c>
      <c r="F161" s="502" t="s">
        <v>300</v>
      </c>
      <c r="G161" s="505"/>
      <c r="H161" s="505"/>
      <c r="I161" s="505"/>
      <c r="J161" s="505"/>
    </row>
    <row r="162" spans="1:10" s="495" customFormat="1" ht="33.75" customHeight="1">
      <c r="A162" s="49" t="s">
        <v>4362</v>
      </c>
      <c r="B162" s="499" t="s">
        <v>4360</v>
      </c>
      <c r="C162" s="499" t="s">
        <v>4363</v>
      </c>
      <c r="D162" s="499">
        <v>33</v>
      </c>
      <c r="E162" s="499" t="s">
        <v>4281</v>
      </c>
      <c r="F162" s="502" t="s">
        <v>314</v>
      </c>
      <c r="G162" s="505"/>
      <c r="H162" s="505"/>
      <c r="I162" s="505"/>
      <c r="J162" s="505"/>
    </row>
    <row r="163" spans="1:10" s="495" customFormat="1" ht="38.25">
      <c r="A163" s="49" t="s">
        <v>4364</v>
      </c>
      <c r="B163" s="499" t="s">
        <v>4360</v>
      </c>
      <c r="C163" s="499" t="s">
        <v>4365</v>
      </c>
      <c r="D163" s="499">
        <v>34</v>
      </c>
      <c r="E163" s="499" t="s">
        <v>4281</v>
      </c>
      <c r="F163" s="502" t="s">
        <v>314</v>
      </c>
      <c r="G163" s="505"/>
      <c r="H163" s="505"/>
      <c r="I163" s="505"/>
      <c r="J163" s="505"/>
    </row>
    <row r="164" spans="1:10" s="495" customFormat="1" ht="29.85" customHeight="1">
      <c r="A164" s="49" t="s">
        <v>4366</v>
      </c>
      <c r="B164" s="499" t="s">
        <v>4367</v>
      </c>
      <c r="C164" s="499"/>
      <c r="D164" s="499">
        <v>75</v>
      </c>
      <c r="E164" s="499" t="s">
        <v>4368</v>
      </c>
      <c r="F164" s="502" t="s">
        <v>354</v>
      </c>
      <c r="G164" s="505"/>
      <c r="H164" s="505"/>
      <c r="I164" s="505"/>
      <c r="J164" s="505"/>
    </row>
    <row r="165" spans="1:10" ht="24.95" customHeight="1">
      <c r="A165" s="49" t="s">
        <v>4369</v>
      </c>
      <c r="B165" s="499" t="s">
        <v>4370</v>
      </c>
      <c r="C165" s="499"/>
      <c r="D165" s="499">
        <v>23</v>
      </c>
      <c r="E165" s="499" t="s">
        <v>4281</v>
      </c>
      <c r="F165" s="502" t="s">
        <v>309</v>
      </c>
      <c r="G165" s="505"/>
      <c r="H165" s="505"/>
      <c r="I165" s="505"/>
      <c r="J165" s="505"/>
    </row>
    <row r="166" spans="1:10" ht="205.15" customHeight="1">
      <c r="A166" s="49" t="s">
        <v>4371</v>
      </c>
      <c r="B166" s="499" t="s">
        <v>4372</v>
      </c>
      <c r="C166" s="499" t="s">
        <v>4373</v>
      </c>
      <c r="D166" s="499">
        <v>41</v>
      </c>
      <c r="E166" s="499" t="s">
        <v>4287</v>
      </c>
      <c r="F166" s="502" t="s">
        <v>300</v>
      </c>
      <c r="G166" s="505"/>
      <c r="H166" s="505"/>
      <c r="I166" s="505"/>
      <c r="J166" s="505"/>
    </row>
    <row r="167" spans="1:10" ht="61.5" customHeight="1">
      <c r="A167" s="504" t="s">
        <v>4374</v>
      </c>
      <c r="B167" s="499" t="s">
        <v>188</v>
      </c>
      <c r="C167" s="508" t="s">
        <v>4375</v>
      </c>
      <c r="D167" s="499">
        <v>75</v>
      </c>
      <c r="E167" s="499" t="s">
        <v>4287</v>
      </c>
      <c r="F167" s="502" t="s">
        <v>309</v>
      </c>
      <c r="G167" s="505"/>
      <c r="H167" s="505"/>
      <c r="I167" s="505"/>
      <c r="J167" s="505"/>
    </row>
    <row r="168" spans="1:10" ht="37.5" customHeight="1">
      <c r="A168" s="49" t="s">
        <v>4376</v>
      </c>
      <c r="B168" s="506">
        <v>46174</v>
      </c>
      <c r="C168" s="508" t="s">
        <v>4377</v>
      </c>
      <c r="D168" s="499">
        <v>51</v>
      </c>
      <c r="E168" s="499" t="s">
        <v>4287</v>
      </c>
      <c r="F168" s="502" t="s">
        <v>2874</v>
      </c>
      <c r="G168" s="505"/>
      <c r="H168" s="505"/>
      <c r="I168" s="505"/>
      <c r="J168" s="505"/>
    </row>
    <row r="169" spans="1:10" ht="181.5" customHeight="1">
      <c r="A169" s="504" t="s">
        <v>4378</v>
      </c>
      <c r="B169" s="506">
        <v>46195</v>
      </c>
      <c r="C169" s="508" t="s">
        <v>4379</v>
      </c>
      <c r="D169" s="499">
        <v>15</v>
      </c>
      <c r="E169" s="499" t="s">
        <v>4287</v>
      </c>
      <c r="F169" s="502" t="s">
        <v>4380</v>
      </c>
      <c r="G169" s="505"/>
      <c r="H169" s="505"/>
      <c r="I169" s="505"/>
      <c r="J169" s="505"/>
    </row>
    <row r="170" spans="1:10" ht="71.849999999999994" customHeight="1">
      <c r="A170" s="49" t="s">
        <v>4381</v>
      </c>
      <c r="B170" s="498">
        <v>46140</v>
      </c>
      <c r="C170" s="499" t="s">
        <v>4382</v>
      </c>
      <c r="D170" s="499">
        <v>10</v>
      </c>
      <c r="E170" s="499" t="s">
        <v>4311</v>
      </c>
      <c r="F170" s="502" t="s">
        <v>289</v>
      </c>
      <c r="G170" s="505"/>
      <c r="H170" s="505"/>
      <c r="I170" s="505"/>
      <c r="J170" s="505"/>
    </row>
    <row r="171" spans="1:10" ht="12.75" customHeight="1">
      <c r="A171" s="49" t="s">
        <v>4383</v>
      </c>
      <c r="B171" s="499" t="s">
        <v>4384</v>
      </c>
      <c r="C171" s="499" t="s">
        <v>4385</v>
      </c>
      <c r="D171" s="499">
        <v>10</v>
      </c>
      <c r="E171" s="499" t="s">
        <v>4316</v>
      </c>
      <c r="F171" s="502" t="s">
        <v>300</v>
      </c>
      <c r="G171" s="505"/>
      <c r="H171" s="505"/>
      <c r="I171" s="505"/>
      <c r="J171" s="505"/>
    </row>
    <row r="172" spans="1:10" ht="26.25" customHeight="1">
      <c r="A172" s="49" t="s">
        <v>4386</v>
      </c>
      <c r="B172" s="503">
        <v>46150</v>
      </c>
      <c r="C172" s="499" t="s">
        <v>4387</v>
      </c>
      <c r="D172" s="499">
        <v>15</v>
      </c>
      <c r="E172" s="499" t="s">
        <v>4316</v>
      </c>
      <c r="F172" s="502" t="s">
        <v>300</v>
      </c>
      <c r="G172" s="505"/>
      <c r="H172" s="505"/>
      <c r="I172" s="505"/>
      <c r="J172" s="505"/>
    </row>
    <row r="173" spans="1:10" ht="15.4" customHeight="1">
      <c r="A173" s="49" t="s">
        <v>4388</v>
      </c>
      <c r="B173" s="503">
        <v>46150</v>
      </c>
      <c r="C173" s="499" t="s">
        <v>4389</v>
      </c>
      <c r="D173" s="499">
        <v>16</v>
      </c>
      <c r="E173" s="499" t="s">
        <v>4316</v>
      </c>
      <c r="F173" s="502" t="s">
        <v>309</v>
      </c>
      <c r="G173" s="505"/>
      <c r="H173" s="505"/>
      <c r="I173" s="505"/>
      <c r="J173" s="505"/>
    </row>
    <row r="174" spans="1:10" ht="24" customHeight="1">
      <c r="A174" s="49" t="s">
        <v>4390</v>
      </c>
      <c r="B174" s="503">
        <v>46151</v>
      </c>
      <c r="C174" s="499" t="s">
        <v>4391</v>
      </c>
      <c r="D174" s="499">
        <v>10</v>
      </c>
      <c r="E174" s="499" t="s">
        <v>4316</v>
      </c>
      <c r="F174" s="502" t="s">
        <v>300</v>
      </c>
      <c r="G174" s="505"/>
      <c r="H174" s="505"/>
      <c r="I174" s="505"/>
      <c r="J174" s="505"/>
    </row>
    <row r="175" spans="1:10" ht="206.1" customHeight="1">
      <c r="A175" s="49" t="s">
        <v>4371</v>
      </c>
      <c r="B175" s="499" t="s">
        <v>4392</v>
      </c>
      <c r="C175" s="499" t="s">
        <v>4373</v>
      </c>
      <c r="D175" s="499">
        <v>15</v>
      </c>
      <c r="E175" s="499" t="s">
        <v>665</v>
      </c>
      <c r="F175" s="502" t="s">
        <v>300</v>
      </c>
      <c r="G175" s="505"/>
      <c r="H175" s="505"/>
      <c r="I175" s="505"/>
      <c r="J175" s="505"/>
    </row>
    <row r="176" spans="1:10" ht="50.65" customHeight="1">
      <c r="A176" s="504" t="s">
        <v>4374</v>
      </c>
      <c r="B176" s="499" t="s">
        <v>188</v>
      </c>
      <c r="C176" s="508" t="s">
        <v>4375</v>
      </c>
      <c r="D176" s="499">
        <v>21</v>
      </c>
      <c r="E176" s="499" t="s">
        <v>665</v>
      </c>
      <c r="F176" s="502" t="s">
        <v>309</v>
      </c>
      <c r="G176" s="505"/>
      <c r="H176" s="505"/>
      <c r="I176" s="505"/>
      <c r="J176" s="505"/>
    </row>
    <row r="177" spans="1:10" ht="37.35" customHeight="1">
      <c r="A177" s="49" t="s">
        <v>4376</v>
      </c>
      <c r="B177" s="506">
        <v>46174</v>
      </c>
      <c r="C177" s="508" t="s">
        <v>4377</v>
      </c>
      <c r="D177" s="499">
        <v>22</v>
      </c>
      <c r="E177" s="499" t="s">
        <v>665</v>
      </c>
      <c r="F177" s="502" t="s">
        <v>2874</v>
      </c>
      <c r="G177" s="505"/>
      <c r="H177" s="505"/>
      <c r="I177" s="505"/>
      <c r="J177" s="505"/>
    </row>
    <row r="178" spans="1:10" ht="180.95" customHeight="1">
      <c r="A178" s="504" t="s">
        <v>4378</v>
      </c>
      <c r="B178" s="506">
        <v>46195</v>
      </c>
      <c r="C178" s="508" t="s">
        <v>4379</v>
      </c>
      <c r="D178" s="499">
        <v>13</v>
      </c>
      <c r="E178" s="499" t="s">
        <v>665</v>
      </c>
      <c r="F178" s="502" t="s">
        <v>4380</v>
      </c>
      <c r="G178" s="505"/>
      <c r="H178" s="505"/>
      <c r="I178" s="505"/>
      <c r="J178" s="505"/>
    </row>
    <row r="179" spans="1:10" ht="61.35" customHeight="1">
      <c r="A179" s="49" t="s">
        <v>4393</v>
      </c>
      <c r="B179" s="498">
        <v>46147</v>
      </c>
      <c r="C179" s="499" t="s">
        <v>4394</v>
      </c>
      <c r="D179" s="499">
        <v>24</v>
      </c>
      <c r="E179" s="499" t="s">
        <v>4297</v>
      </c>
      <c r="F179" s="502" t="s">
        <v>300</v>
      </c>
      <c r="G179" s="505"/>
      <c r="H179" s="505"/>
      <c r="I179" s="505"/>
      <c r="J179" s="505"/>
    </row>
    <row r="180" spans="1:10" ht="61.7" customHeight="1">
      <c r="A180" s="49" t="s">
        <v>4395</v>
      </c>
      <c r="B180" s="498">
        <v>46150</v>
      </c>
      <c r="C180" s="499" t="s">
        <v>4396</v>
      </c>
      <c r="D180" s="499">
        <v>41</v>
      </c>
      <c r="E180" s="509" t="s">
        <v>4297</v>
      </c>
      <c r="F180" s="502" t="s">
        <v>309</v>
      </c>
      <c r="G180" s="505"/>
      <c r="H180" s="505"/>
      <c r="I180" s="505"/>
      <c r="J180" s="505"/>
    </row>
    <row r="181" spans="1:10" ht="167.1" customHeight="1">
      <c r="A181" s="49" t="s">
        <v>4397</v>
      </c>
      <c r="B181" s="498">
        <v>46150</v>
      </c>
      <c r="C181" s="499" t="s">
        <v>4398</v>
      </c>
      <c r="D181" s="499">
        <v>16</v>
      </c>
      <c r="E181" s="509" t="s">
        <v>4297</v>
      </c>
      <c r="F181" s="502" t="s">
        <v>309</v>
      </c>
      <c r="G181" s="505"/>
      <c r="H181" s="505"/>
      <c r="I181" s="505"/>
      <c r="J181" s="505"/>
    </row>
    <row r="182" spans="1:10" ht="58.15" customHeight="1">
      <c r="A182" s="49" t="s">
        <v>4399</v>
      </c>
      <c r="B182" s="499" t="s">
        <v>4400</v>
      </c>
      <c r="C182" s="499" t="s">
        <v>4401</v>
      </c>
      <c r="D182" s="499">
        <v>14</v>
      </c>
      <c r="E182" s="509" t="s">
        <v>4297</v>
      </c>
      <c r="F182" s="502" t="s">
        <v>354</v>
      </c>
      <c r="G182" s="505"/>
      <c r="H182" s="505"/>
      <c r="I182" s="505"/>
      <c r="J182" s="505"/>
    </row>
    <row r="183" spans="1:10" ht="50.25" customHeight="1">
      <c r="A183" s="49" t="s">
        <v>1665</v>
      </c>
      <c r="B183" s="498">
        <v>46195</v>
      </c>
      <c r="C183" s="499" t="s">
        <v>4402</v>
      </c>
      <c r="D183" s="499">
        <v>8</v>
      </c>
      <c r="E183" s="509" t="s">
        <v>4297</v>
      </c>
      <c r="F183" s="502" t="s">
        <v>4380</v>
      </c>
      <c r="G183" s="505"/>
      <c r="H183" s="505"/>
      <c r="I183" s="505"/>
      <c r="J183" s="505"/>
    </row>
    <row r="184" spans="1:10" ht="38.1" customHeight="1">
      <c r="A184" s="49" t="s">
        <v>4403</v>
      </c>
      <c r="B184" s="499" t="s">
        <v>4404</v>
      </c>
      <c r="C184" s="499" t="s">
        <v>4405</v>
      </c>
      <c r="D184" s="499">
        <v>30</v>
      </c>
      <c r="E184" s="509" t="s">
        <v>4300</v>
      </c>
      <c r="F184" s="502" t="s">
        <v>309</v>
      </c>
      <c r="G184" s="505"/>
      <c r="H184" s="505"/>
      <c r="I184" s="505"/>
      <c r="J184" s="505"/>
    </row>
    <row r="185" spans="1:10" ht="39.950000000000003" customHeight="1">
      <c r="A185" s="49" t="s">
        <v>4406</v>
      </c>
      <c r="B185" s="500">
        <v>46150</v>
      </c>
      <c r="C185" s="499" t="s">
        <v>4407</v>
      </c>
      <c r="D185" s="499">
        <v>35</v>
      </c>
      <c r="E185" s="509" t="s">
        <v>4300</v>
      </c>
      <c r="F185" s="502" t="s">
        <v>300</v>
      </c>
      <c r="G185" s="505"/>
      <c r="H185" s="505"/>
      <c r="I185" s="505"/>
      <c r="J185" s="505"/>
    </row>
    <row r="186" spans="1:10" ht="36.75" customHeight="1">
      <c r="A186" s="49" t="s">
        <v>4408</v>
      </c>
      <c r="B186" s="500">
        <v>46150</v>
      </c>
      <c r="C186" s="499" t="s">
        <v>665</v>
      </c>
      <c r="D186" s="499">
        <v>18</v>
      </c>
      <c r="E186" s="509" t="s">
        <v>4300</v>
      </c>
      <c r="F186" s="502" t="s">
        <v>300</v>
      </c>
      <c r="G186" s="505"/>
      <c r="H186" s="505"/>
      <c r="I186" s="505"/>
      <c r="J186" s="505"/>
    </row>
    <row r="187" spans="1:10" ht="12.75" customHeight="1">
      <c r="A187" s="49"/>
      <c r="B187" s="499"/>
      <c r="C187" s="499"/>
      <c r="D187" s="499"/>
      <c r="E187" s="499"/>
      <c r="F187" s="502"/>
      <c r="G187" s="505"/>
      <c r="H187" s="505"/>
      <c r="I187" s="505"/>
      <c r="J187" s="505"/>
    </row>
    <row r="189" spans="1:10" ht="37.35" customHeight="1">
      <c r="A189" s="1243" t="s">
        <v>468</v>
      </c>
      <c r="B189" s="1243"/>
      <c r="C189" s="1243"/>
      <c r="D189" s="1243"/>
      <c r="E189" s="1243"/>
      <c r="F189" s="40" t="s">
        <v>131</v>
      </c>
      <c r="G189" s="40" t="s">
        <v>132</v>
      </c>
    </row>
    <row r="190" spans="1:10" ht="77.650000000000006" customHeight="1">
      <c r="A190" s="40" t="s">
        <v>133</v>
      </c>
      <c r="B190" s="40" t="s">
        <v>134</v>
      </c>
      <c r="C190" s="40" t="s">
        <v>135</v>
      </c>
      <c r="D190" s="40" t="s">
        <v>136</v>
      </c>
      <c r="E190" s="40" t="s">
        <v>137</v>
      </c>
      <c r="F190" s="72">
        <v>2</v>
      </c>
      <c r="G190" s="72">
        <f>SUM(D191:D192)</f>
        <v>35</v>
      </c>
    </row>
    <row r="191" spans="1:10" ht="31.9" customHeight="1">
      <c r="A191" s="49" t="s">
        <v>4409</v>
      </c>
      <c r="B191" s="503">
        <v>46070</v>
      </c>
      <c r="C191" s="499" t="s">
        <v>4410</v>
      </c>
      <c r="D191" s="499">
        <v>11</v>
      </c>
      <c r="E191" s="499" t="s">
        <v>4316</v>
      </c>
      <c r="F191" s="505"/>
      <c r="G191" s="505"/>
      <c r="H191" s="505"/>
      <c r="I191" s="505"/>
      <c r="J191" s="505"/>
    </row>
    <row r="192" spans="1:10" ht="36.4" customHeight="1">
      <c r="A192" s="49" t="s">
        <v>4411</v>
      </c>
      <c r="B192" s="498">
        <v>46148</v>
      </c>
      <c r="C192" s="499" t="s">
        <v>4412</v>
      </c>
      <c r="D192" s="499">
        <v>24</v>
      </c>
      <c r="E192" s="499" t="s">
        <v>4297</v>
      </c>
      <c r="F192" s="505"/>
      <c r="G192" s="505"/>
      <c r="H192" s="505"/>
      <c r="I192" s="505"/>
      <c r="J192" s="505"/>
    </row>
    <row r="193" spans="1:10" ht="12.75" customHeight="1">
      <c r="A193" s="499"/>
      <c r="B193" s="499"/>
      <c r="C193" s="499"/>
      <c r="D193" s="499"/>
      <c r="E193" s="499"/>
      <c r="F193" s="505"/>
      <c r="G193" s="505"/>
      <c r="H193" s="505"/>
      <c r="I193" s="505"/>
      <c r="J193" s="505"/>
    </row>
    <row r="194" spans="1:10" ht="12.75" customHeight="1">
      <c r="A194" s="499"/>
      <c r="B194" s="499"/>
      <c r="C194" s="499"/>
      <c r="D194" s="499"/>
      <c r="E194" s="499"/>
      <c r="F194" s="505"/>
      <c r="G194" s="505"/>
      <c r="H194" s="505"/>
      <c r="I194" s="505"/>
      <c r="J194" s="505"/>
    </row>
    <row r="199" spans="1:10" ht="90.95" customHeight="1">
      <c r="A199" s="1243" t="s">
        <v>495</v>
      </c>
      <c r="B199" s="1243"/>
      <c r="C199" s="1243"/>
      <c r="D199" s="1243"/>
      <c r="E199" s="1243"/>
      <c r="F199" s="1243"/>
      <c r="G199" s="40" t="s">
        <v>131</v>
      </c>
      <c r="H199" s="40" t="s">
        <v>132</v>
      </c>
      <c r="I199" s="40" t="s">
        <v>496</v>
      </c>
      <c r="J199" s="40" t="s">
        <v>497</v>
      </c>
    </row>
    <row r="200" spans="1:10" ht="54.75" customHeight="1">
      <c r="A200" s="40" t="s">
        <v>498</v>
      </c>
      <c r="B200" s="40" t="s">
        <v>502</v>
      </c>
      <c r="C200" s="40" t="s">
        <v>135</v>
      </c>
      <c r="D200" s="40" t="s">
        <v>499</v>
      </c>
      <c r="E200" s="40" t="s">
        <v>500</v>
      </c>
      <c r="F200" s="40" t="s">
        <v>132</v>
      </c>
      <c r="G200" s="102">
        <v>0</v>
      </c>
      <c r="H200" s="102">
        <v>0</v>
      </c>
      <c r="I200" s="102"/>
      <c r="J200" s="102"/>
    </row>
    <row r="201" spans="1:10">
      <c r="A201" s="48"/>
      <c r="B201" s="48"/>
      <c r="C201" s="48"/>
      <c r="D201" s="48"/>
      <c r="E201" s="48"/>
      <c r="F201" s="48"/>
    </row>
    <row r="202" spans="1:10">
      <c r="A202" s="48"/>
      <c r="B202" s="48"/>
      <c r="C202" s="48"/>
      <c r="D202" s="48"/>
      <c r="E202" s="48"/>
      <c r="F202" s="48"/>
    </row>
    <row r="203" spans="1:10" s="495" customFormat="1">
      <c r="A203" s="48"/>
      <c r="B203" s="48"/>
      <c r="C203" s="48"/>
      <c r="D203" s="48"/>
      <c r="E203" s="48"/>
      <c r="F203" s="48"/>
      <c r="G203" s="29"/>
      <c r="H203" s="29"/>
      <c r="I203" s="29"/>
      <c r="J203" s="29"/>
    </row>
    <row r="204" spans="1:10" s="495" customFormat="1">
      <c r="A204" s="48"/>
      <c r="B204" s="48"/>
      <c r="C204" s="48"/>
      <c r="D204" s="48"/>
      <c r="E204" s="48"/>
      <c r="F204" s="48"/>
      <c r="G204" s="29"/>
      <c r="H204" s="29"/>
      <c r="I204" s="29"/>
      <c r="J204" s="29"/>
    </row>
    <row r="205" spans="1:10" s="495" customFormat="1">
      <c r="A205" s="29"/>
      <c r="B205" s="29"/>
      <c r="C205" s="29"/>
      <c r="D205" s="29"/>
      <c r="E205" s="29"/>
      <c r="F205" s="29"/>
      <c r="G205" s="29"/>
      <c r="H205" s="29"/>
      <c r="I205" s="29"/>
      <c r="J205" s="29"/>
    </row>
    <row r="206" spans="1:10" s="495" customFormat="1" ht="12.75" customHeight="1">
      <c r="A206" s="29"/>
      <c r="B206" s="29"/>
      <c r="C206" s="29"/>
      <c r="D206" s="29"/>
      <c r="E206" s="29"/>
      <c r="F206" s="29"/>
      <c r="G206" s="29"/>
      <c r="H206" s="29"/>
      <c r="I206" s="29"/>
      <c r="J206" s="29"/>
    </row>
    <row r="207" spans="1:10" s="495" customFormat="1" ht="12.75" customHeight="1">
      <c r="A207" s="29"/>
      <c r="B207" s="29"/>
      <c r="C207" s="29"/>
      <c r="D207" s="29"/>
      <c r="E207" s="29"/>
      <c r="F207" s="29"/>
      <c r="G207" s="29"/>
      <c r="H207" s="29"/>
      <c r="I207" s="29"/>
      <c r="J207" s="29"/>
    </row>
    <row r="208" spans="1:10" ht="38.85" customHeight="1">
      <c r="A208" s="1243" t="s">
        <v>501</v>
      </c>
      <c r="B208" s="1243"/>
      <c r="C208" s="1243"/>
      <c r="D208" s="1243"/>
      <c r="E208" s="1243"/>
      <c r="F208" s="1242"/>
      <c r="G208" s="1242"/>
      <c r="H208" s="1242"/>
    </row>
    <row r="209" spans="1:10" ht="12.75" customHeight="1">
      <c r="A209" s="2" t="s">
        <v>27</v>
      </c>
      <c r="B209" s="2"/>
      <c r="C209" s="2"/>
      <c r="D209" s="2"/>
      <c r="E209" s="2"/>
    </row>
    <row r="210" spans="1:10" ht="82.9" customHeight="1">
      <c r="A210" s="40" t="s">
        <v>133</v>
      </c>
      <c r="B210" s="40" t="s">
        <v>502</v>
      </c>
      <c r="C210" s="40" t="s">
        <v>135</v>
      </c>
      <c r="D210" s="40" t="s">
        <v>500</v>
      </c>
      <c r="E210" s="40" t="s">
        <v>132</v>
      </c>
      <c r="F210" s="40" t="s">
        <v>131</v>
      </c>
      <c r="G210" s="40" t="s">
        <v>132</v>
      </c>
    </row>
    <row r="211" spans="1:10" ht="12.75" customHeight="1">
      <c r="A211" s="48"/>
      <c r="B211" s="48"/>
      <c r="C211" s="48"/>
      <c r="D211" s="48"/>
      <c r="E211" s="48"/>
      <c r="F211" s="72"/>
      <c r="G211" s="72"/>
    </row>
    <row r="212" spans="1:10" ht="12.75" customHeight="1">
      <c r="A212" s="48"/>
      <c r="B212" s="48"/>
      <c r="C212" s="48"/>
      <c r="D212" s="48"/>
      <c r="E212" s="48"/>
    </row>
    <row r="213" spans="1:10" ht="12.75" customHeight="1">
      <c r="A213" s="48"/>
      <c r="B213" s="48"/>
      <c r="C213" s="48"/>
      <c r="D213" s="48"/>
      <c r="E213" s="48"/>
    </row>
    <row r="214" spans="1:10" ht="12.75" customHeight="1">
      <c r="A214" s="48"/>
      <c r="B214" s="48"/>
      <c r="C214" s="48"/>
      <c r="D214" s="48"/>
      <c r="E214" s="48"/>
    </row>
    <row r="216" spans="1:10" ht="46.35" customHeight="1">
      <c r="A216" s="1243" t="s">
        <v>534</v>
      </c>
      <c r="B216" s="1243"/>
      <c r="C216" s="1243"/>
    </row>
    <row r="217" spans="1:10" ht="71.650000000000006" customHeight="1">
      <c r="A217" s="40" t="s">
        <v>535</v>
      </c>
      <c r="B217" s="40" t="s">
        <v>536</v>
      </c>
      <c r="C217" s="40" t="s">
        <v>537</v>
      </c>
    </row>
    <row r="218" spans="1:10" ht="12.75" customHeight="1">
      <c r="A218" s="67" t="s">
        <v>538</v>
      </c>
      <c r="B218" s="48"/>
      <c r="C218" s="48"/>
    </row>
    <row r="219" spans="1:10" ht="12.75" customHeight="1">
      <c r="A219" s="67" t="s">
        <v>539</v>
      </c>
      <c r="B219" s="48"/>
      <c r="C219" s="48"/>
    </row>
    <row r="220" spans="1:10" ht="12.75" customHeight="1">
      <c r="A220" s="67" t="s">
        <v>540</v>
      </c>
      <c r="B220" s="48"/>
      <c r="C220" s="48"/>
    </row>
    <row r="222" spans="1:10" ht="50.65" customHeight="1">
      <c r="A222" s="1243" t="s">
        <v>541</v>
      </c>
      <c r="B222" s="1243"/>
      <c r="C222" s="1243"/>
      <c r="D222" s="40" t="s">
        <v>542</v>
      </c>
    </row>
    <row r="223" spans="1:10" ht="79.150000000000006" customHeight="1">
      <c r="A223" s="40" t="s">
        <v>543</v>
      </c>
      <c r="B223" s="40" t="s">
        <v>92</v>
      </c>
      <c r="C223" s="40" t="s">
        <v>94</v>
      </c>
      <c r="D223" s="48">
        <v>7</v>
      </c>
    </row>
    <row r="224" spans="1:10" ht="141.4" customHeight="1">
      <c r="A224" s="510" t="s">
        <v>4413</v>
      </c>
      <c r="B224" s="506">
        <v>46184</v>
      </c>
      <c r="C224" s="499" t="s">
        <v>4414</v>
      </c>
      <c r="D224" s="505"/>
      <c r="E224" s="505"/>
      <c r="F224" s="505"/>
      <c r="G224" s="505"/>
      <c r="H224" s="505"/>
      <c r="I224" s="505"/>
      <c r="J224" s="505"/>
    </row>
    <row r="225" spans="1:10" ht="170.1" customHeight="1">
      <c r="A225" s="510" t="s">
        <v>4415</v>
      </c>
      <c r="B225" s="498">
        <v>46155</v>
      </c>
      <c r="C225" s="499" t="s">
        <v>4310</v>
      </c>
      <c r="D225" s="505"/>
      <c r="E225" s="505"/>
      <c r="F225" s="505"/>
      <c r="G225" s="505"/>
      <c r="H225" s="505"/>
      <c r="I225" s="505"/>
      <c r="J225" s="505"/>
    </row>
    <row r="226" spans="1:10" ht="41.1" customHeight="1">
      <c r="A226" s="499" t="s">
        <v>4416</v>
      </c>
      <c r="B226" s="498">
        <v>46147</v>
      </c>
      <c r="C226" s="499" t="s">
        <v>4417</v>
      </c>
      <c r="D226" s="505"/>
      <c r="E226" s="505"/>
      <c r="F226" s="505"/>
      <c r="G226" s="505"/>
      <c r="H226" s="505"/>
      <c r="I226" s="505"/>
      <c r="J226" s="505"/>
    </row>
    <row r="227" spans="1:10" ht="40.5" customHeight="1">
      <c r="A227" s="510" t="s">
        <v>4418</v>
      </c>
      <c r="B227" s="498">
        <v>46150</v>
      </c>
      <c r="C227" s="499" t="s">
        <v>4419</v>
      </c>
      <c r="D227" s="505"/>
      <c r="E227" s="505"/>
      <c r="F227" s="505"/>
      <c r="G227" s="505"/>
      <c r="H227" s="505"/>
      <c r="I227" s="505"/>
      <c r="J227" s="505"/>
    </row>
    <row r="228" spans="1:10" ht="39.200000000000003" customHeight="1">
      <c r="A228" s="510" t="s">
        <v>4420</v>
      </c>
      <c r="B228" s="498">
        <v>46150</v>
      </c>
      <c r="C228" s="499" t="s">
        <v>4421</v>
      </c>
      <c r="D228" s="505"/>
      <c r="E228" s="505"/>
      <c r="F228" s="505"/>
      <c r="G228" s="505"/>
      <c r="H228" s="505"/>
      <c r="I228" s="505"/>
      <c r="J228" s="505"/>
    </row>
    <row r="229" spans="1:10" ht="14.85" customHeight="1">
      <c r="A229" s="510" t="s">
        <v>4422</v>
      </c>
      <c r="B229" s="500">
        <v>46184</v>
      </c>
      <c r="C229" s="499" t="s">
        <v>4423</v>
      </c>
      <c r="D229" s="505"/>
      <c r="E229" s="505"/>
      <c r="F229" s="505"/>
      <c r="G229" s="505"/>
      <c r="H229" s="505"/>
      <c r="I229" s="505"/>
      <c r="J229" s="505"/>
    </row>
    <row r="230" spans="1:10" ht="12.75" customHeight="1">
      <c r="A230" s="510" t="s">
        <v>4424</v>
      </c>
      <c r="B230" s="500">
        <v>46126</v>
      </c>
      <c r="C230" s="499" t="s">
        <v>4425</v>
      </c>
      <c r="D230" s="505"/>
      <c r="E230" s="505"/>
      <c r="F230" s="505"/>
      <c r="G230" s="505"/>
      <c r="H230" s="505"/>
      <c r="I230" s="505"/>
      <c r="J230" s="505"/>
    </row>
    <row r="231" spans="1:10" ht="12.75" customHeight="1">
      <c r="A231" s="499"/>
      <c r="B231" s="499"/>
      <c r="C231" s="499"/>
      <c r="D231" s="505"/>
      <c r="E231" s="505"/>
      <c r="F231" s="505"/>
      <c r="G231" s="505"/>
      <c r="H231" s="505"/>
      <c r="I231" s="505"/>
      <c r="J231" s="505"/>
    </row>
    <row r="232" spans="1:10" ht="12.75" customHeight="1">
      <c r="A232" s="499"/>
      <c r="B232" s="499"/>
      <c r="C232" s="499"/>
      <c r="D232" s="505"/>
      <c r="E232" s="505"/>
      <c r="F232" s="505"/>
      <c r="G232" s="505"/>
      <c r="H232" s="505"/>
      <c r="I232" s="505"/>
      <c r="J232" s="505"/>
    </row>
    <row r="234" spans="1:10" ht="37.35" customHeight="1">
      <c r="A234" s="1243" t="s">
        <v>1212</v>
      </c>
      <c r="B234" s="1243"/>
      <c r="C234" s="1243"/>
    </row>
    <row r="235" spans="1:10" ht="47.1" customHeight="1">
      <c r="A235" s="40" t="s">
        <v>1213</v>
      </c>
      <c r="B235" s="40" t="s">
        <v>1214</v>
      </c>
      <c r="C235" s="40" t="s">
        <v>1215</v>
      </c>
    </row>
    <row r="236" spans="1:10" ht="12.75" customHeight="1">
      <c r="A236" s="48"/>
      <c r="B236" s="48"/>
      <c r="C236" s="48"/>
    </row>
    <row r="237" spans="1:10" ht="12.75" customHeight="1">
      <c r="A237" s="48"/>
      <c r="B237" s="48"/>
      <c r="C237" s="48"/>
    </row>
    <row r="239" spans="1:10" ht="43.35" customHeight="1">
      <c r="A239" s="1243" t="s">
        <v>1216</v>
      </c>
      <c r="B239" s="1243"/>
      <c r="C239" s="1243"/>
      <c r="D239" s="1243"/>
      <c r="E239" s="1243"/>
    </row>
    <row r="240" spans="1:10" ht="85.9" customHeight="1">
      <c r="A240" s="40" t="s">
        <v>1217</v>
      </c>
      <c r="B240" s="40" t="s">
        <v>1218</v>
      </c>
      <c r="C240" s="40" t="s">
        <v>1219</v>
      </c>
      <c r="D240" s="40" t="s">
        <v>1220</v>
      </c>
      <c r="E240" s="40" t="s">
        <v>1221</v>
      </c>
    </row>
    <row r="241" spans="1:10" ht="12.75" customHeight="1">
      <c r="A241" s="48"/>
      <c r="B241" s="48"/>
      <c r="C241" s="48"/>
      <c r="D241" s="48"/>
      <c r="E241" s="48"/>
    </row>
    <row r="242" spans="1:10" ht="12.75" customHeight="1">
      <c r="A242" s="48"/>
      <c r="B242" s="48"/>
      <c r="C242" s="48"/>
      <c r="D242" s="48"/>
      <c r="E242" s="48"/>
    </row>
    <row r="244" spans="1:10" ht="49.9" customHeight="1">
      <c r="A244" s="1248" t="s">
        <v>695</v>
      </c>
      <c r="B244" s="1248"/>
      <c r="C244" s="1248"/>
      <c r="D244" s="1248"/>
      <c r="E244" s="1248"/>
      <c r="F244" s="146" t="s">
        <v>131</v>
      </c>
      <c r="G244" s="146" t="s">
        <v>132</v>
      </c>
    </row>
    <row r="245" spans="1:10" s="495" customFormat="1" ht="61.9" customHeight="1">
      <c r="A245" s="146" t="s">
        <v>133</v>
      </c>
      <c r="B245" s="146" t="s">
        <v>134</v>
      </c>
      <c r="C245" s="146" t="s">
        <v>135</v>
      </c>
      <c r="D245" s="146" t="s">
        <v>136</v>
      </c>
      <c r="E245" s="146" t="s">
        <v>137</v>
      </c>
      <c r="F245" s="48">
        <v>0</v>
      </c>
      <c r="G245" s="48">
        <v>0</v>
      </c>
      <c r="H245" s="29"/>
      <c r="I245" s="29"/>
      <c r="J245" s="29"/>
    </row>
    <row r="246" spans="1:10" s="495" customFormat="1" ht="12.75" customHeight="1">
      <c r="A246" s="72"/>
      <c r="B246" s="72"/>
      <c r="C246" s="72"/>
      <c r="D246" s="72"/>
      <c r="E246" s="72"/>
      <c r="F246" s="29"/>
      <c r="G246" s="29"/>
      <c r="H246" s="29"/>
      <c r="I246" s="29"/>
      <c r="J246" s="29"/>
    </row>
    <row r="247" spans="1:10" s="495" customFormat="1" ht="12.75" customHeight="1">
      <c r="A247" s="72"/>
      <c r="B247" s="72"/>
      <c r="C247" s="72"/>
      <c r="D247" s="72"/>
      <c r="E247" s="72"/>
      <c r="F247" s="29"/>
      <c r="G247" s="29"/>
      <c r="H247" s="29"/>
      <c r="I247" s="29"/>
      <c r="J247" s="29"/>
    </row>
    <row r="248" spans="1:10" ht="12.75" customHeight="1">
      <c r="A248" s="72"/>
      <c r="B248" s="72"/>
      <c r="C248" s="72"/>
      <c r="D248" s="72"/>
      <c r="E248" s="72"/>
    </row>
    <row r="250" spans="1:10" ht="52.9" customHeight="1">
      <c r="A250" s="1248" t="s">
        <v>708</v>
      </c>
      <c r="B250" s="1248"/>
      <c r="C250" s="1248"/>
      <c r="D250" s="1248"/>
      <c r="E250" s="1248"/>
      <c r="F250" s="1242"/>
      <c r="G250" s="1242"/>
      <c r="H250" s="1242"/>
    </row>
    <row r="251" spans="1:10" ht="12.75" customHeight="1">
      <c r="A251" s="2" t="s">
        <v>27</v>
      </c>
      <c r="B251" s="2"/>
      <c r="C251" s="2"/>
      <c r="D251" s="2"/>
      <c r="E251" s="2"/>
    </row>
    <row r="252" spans="1:10" s="495" customFormat="1" ht="114.2" customHeight="1">
      <c r="A252" s="149"/>
      <c r="B252" s="146" t="s">
        <v>709</v>
      </c>
      <c r="C252" s="146" t="s">
        <v>710</v>
      </c>
      <c r="D252" s="146" t="s">
        <v>136</v>
      </c>
      <c r="E252" s="146" t="s">
        <v>711</v>
      </c>
      <c r="F252" s="29"/>
      <c r="G252" s="29"/>
      <c r="H252" s="29"/>
      <c r="I252" s="29"/>
      <c r="J252" s="29"/>
    </row>
    <row r="253" spans="1:10" ht="18" customHeight="1">
      <c r="A253" s="146" t="s">
        <v>712</v>
      </c>
      <c r="B253" s="511"/>
      <c r="C253" s="511"/>
      <c r="D253" s="511"/>
      <c r="E253" s="511"/>
    </row>
    <row r="254" spans="1:10" ht="12.75" customHeight="1">
      <c r="A254" s="146" t="s">
        <v>713</v>
      </c>
      <c r="B254" s="48"/>
      <c r="C254" s="48"/>
      <c r="D254" s="48"/>
      <c r="E254" s="48"/>
    </row>
    <row r="256" spans="1:10" ht="72.400000000000006" customHeight="1">
      <c r="A256" s="1248" t="s">
        <v>714</v>
      </c>
      <c r="B256" s="1248"/>
      <c r="C256" s="1248"/>
      <c r="D256" s="1249" t="s">
        <v>4426</v>
      </c>
      <c r="E256" s="1249"/>
      <c r="F256" s="1249"/>
    </row>
    <row r="257" spans="1:10" s="495" customFormat="1" ht="41.1" customHeight="1">
      <c r="A257" s="150" t="s">
        <v>715</v>
      </c>
      <c r="B257" s="1250"/>
      <c r="C257" s="1250"/>
      <c r="D257" s="31"/>
      <c r="E257" s="31"/>
      <c r="F257" s="29"/>
      <c r="G257" s="29"/>
      <c r="H257" s="29"/>
      <c r="I257" s="29"/>
      <c r="J257" s="29"/>
    </row>
    <row r="258" spans="1:10" ht="12.75" customHeight="1">
      <c r="A258" s="146" t="s">
        <v>716</v>
      </c>
      <c r="B258" s="1248" t="s">
        <v>717</v>
      </c>
      <c r="C258" s="1248"/>
      <c r="D258" s="31"/>
      <c r="E258" s="31"/>
    </row>
    <row r="259" spans="1:10" ht="16.350000000000001" customHeight="1">
      <c r="A259" s="146" t="s">
        <v>718</v>
      </c>
      <c r="B259" s="1291" t="s">
        <v>4427</v>
      </c>
      <c r="C259" s="1291"/>
      <c r="D259" s="31"/>
      <c r="E259" s="31"/>
    </row>
    <row r="260" spans="1:10" ht="27.4" customHeight="1">
      <c r="A260" s="146" t="s">
        <v>720</v>
      </c>
      <c r="B260" s="1292" t="s">
        <v>4428</v>
      </c>
      <c r="C260" s="1292"/>
      <c r="D260" s="31"/>
      <c r="E260" s="31"/>
    </row>
    <row r="261" spans="1:10" ht="12.75" customHeight="1">
      <c r="A261" s="146" t="s">
        <v>722</v>
      </c>
      <c r="B261" s="1291"/>
      <c r="C261" s="1291"/>
      <c r="D261" s="31"/>
      <c r="E261" s="31"/>
    </row>
    <row r="262" spans="1:10" ht="12.75" customHeight="1">
      <c r="A262" s="31"/>
      <c r="B262" s="31"/>
      <c r="C262" s="31"/>
      <c r="D262" s="31"/>
      <c r="E262" s="31"/>
    </row>
    <row r="263" spans="1:10" s="512" customFormat="1" ht="49.35" customHeight="1">
      <c r="A263" s="1248" t="s">
        <v>723</v>
      </c>
      <c r="B263" s="1248"/>
      <c r="C263" s="1248"/>
      <c r="D263" s="1242" t="s">
        <v>26</v>
      </c>
      <c r="E263" s="1242"/>
      <c r="F263" s="1242"/>
      <c r="G263" s="29"/>
      <c r="H263" s="29"/>
      <c r="I263" s="29"/>
      <c r="J263" s="29"/>
    </row>
    <row r="264" spans="1:10" ht="12.75" customHeight="1">
      <c r="A264" s="2" t="s">
        <v>27</v>
      </c>
      <c r="B264" s="2"/>
      <c r="C264" s="2"/>
    </row>
    <row r="265" spans="1:10" ht="12.75" customHeight="1">
      <c r="A265" s="1248" t="s">
        <v>116</v>
      </c>
      <c r="B265" s="1248"/>
      <c r="C265" s="1248"/>
      <c r="D265" s="31"/>
      <c r="E265" s="31"/>
    </row>
    <row r="266" spans="1:10" ht="12.75" customHeight="1">
      <c r="A266" s="1250"/>
      <c r="B266" s="1250"/>
      <c r="C266" s="1250"/>
      <c r="D266" s="31"/>
      <c r="E266" s="31"/>
    </row>
    <row r="267" spans="1:10" ht="12.75" customHeight="1">
      <c r="A267" s="31"/>
      <c r="B267" s="31"/>
      <c r="C267" s="31"/>
      <c r="D267" s="31"/>
      <c r="E267" s="31"/>
    </row>
    <row r="268" spans="1:10" ht="54.4" customHeight="1">
      <c r="A268" s="1248" t="s">
        <v>724</v>
      </c>
      <c r="B268" s="1248"/>
      <c r="C268" s="1248"/>
      <c r="D268" s="1242" t="s">
        <v>108</v>
      </c>
      <c r="E268" s="1242"/>
      <c r="F268" s="1242"/>
    </row>
    <row r="269" spans="1:10" ht="12.75" customHeight="1">
      <c r="A269" s="2" t="s">
        <v>27</v>
      </c>
      <c r="B269" s="2"/>
      <c r="C269" s="2"/>
      <c r="D269" s="31"/>
      <c r="E269" s="31"/>
    </row>
    <row r="270" spans="1:10" ht="38.85" customHeight="1">
      <c r="A270" s="146" t="s">
        <v>725</v>
      </c>
      <c r="B270" s="146" t="s">
        <v>710</v>
      </c>
      <c r="C270" s="146" t="s">
        <v>726</v>
      </c>
      <c r="D270" s="31"/>
      <c r="E270" s="31"/>
    </row>
    <row r="271" spans="1:10" ht="12.75" customHeight="1">
      <c r="A271" s="513" t="s">
        <v>4429</v>
      </c>
      <c r="B271" s="513" t="s">
        <v>4430</v>
      </c>
      <c r="C271" s="513" t="s">
        <v>4431</v>
      </c>
      <c r="D271" s="514"/>
      <c r="E271" s="514"/>
      <c r="F271" s="505"/>
      <c r="G271" s="505"/>
      <c r="H271" s="505"/>
      <c r="I271" s="505"/>
      <c r="J271" s="505"/>
    </row>
    <row r="272" spans="1:10" ht="12.75" customHeight="1">
      <c r="A272" s="513" t="s">
        <v>4432</v>
      </c>
      <c r="B272" s="513" t="s">
        <v>4430</v>
      </c>
      <c r="C272" s="513" t="s">
        <v>4433</v>
      </c>
      <c r="D272" s="514"/>
      <c r="E272" s="514"/>
      <c r="F272" s="505"/>
      <c r="G272" s="505"/>
      <c r="H272" s="505"/>
      <c r="I272" s="505"/>
      <c r="J272" s="505"/>
    </row>
    <row r="273" spans="1:10" ht="12.75" customHeight="1">
      <c r="A273" s="513" t="s">
        <v>4434</v>
      </c>
      <c r="B273" s="513" t="s">
        <v>4435</v>
      </c>
      <c r="C273" s="513" t="s">
        <v>4433</v>
      </c>
      <c r="D273" s="514"/>
      <c r="E273" s="514"/>
      <c r="F273" s="505"/>
      <c r="G273" s="505"/>
      <c r="H273" s="505"/>
      <c r="I273" s="505"/>
      <c r="J273" s="505"/>
    </row>
    <row r="274" spans="1:10" ht="12.75" customHeight="1">
      <c r="A274" s="513" t="s">
        <v>4436</v>
      </c>
      <c r="B274" s="513" t="s">
        <v>4435</v>
      </c>
      <c r="C274" s="513" t="s">
        <v>4433</v>
      </c>
      <c r="D274" s="514"/>
      <c r="E274" s="514"/>
      <c r="F274" s="505"/>
      <c r="G274" s="505"/>
      <c r="H274" s="505"/>
      <c r="I274" s="505"/>
      <c r="J274" s="505"/>
    </row>
    <row r="275" spans="1:10" ht="12.75" customHeight="1">
      <c r="A275" s="513" t="s">
        <v>4437</v>
      </c>
      <c r="B275" s="513" t="s">
        <v>4438</v>
      </c>
      <c r="C275" s="513" t="s">
        <v>4439</v>
      </c>
      <c r="D275" s="515"/>
      <c r="E275" s="515"/>
      <c r="F275" s="505"/>
      <c r="G275" s="505"/>
      <c r="H275" s="505"/>
      <c r="I275" s="505"/>
      <c r="J275" s="505"/>
    </row>
    <row r="276" spans="1:10" ht="12.75" customHeight="1">
      <c r="A276" s="154"/>
      <c r="B276" s="154"/>
      <c r="C276" s="154"/>
      <c r="D276" s="154"/>
      <c r="E276" s="154"/>
    </row>
    <row r="277" spans="1:10" ht="50.65" customHeight="1">
      <c r="A277" s="1254" t="s">
        <v>734</v>
      </c>
      <c r="B277" s="1254"/>
      <c r="C277" s="1254"/>
      <c r="D277" s="1254"/>
      <c r="E277" s="1254"/>
      <c r="F277" s="155" t="s">
        <v>735</v>
      </c>
      <c r="G277" s="155" t="s">
        <v>132</v>
      </c>
    </row>
    <row r="278" spans="1:10" ht="61.15" customHeight="1">
      <c r="A278" s="155" t="s">
        <v>133</v>
      </c>
      <c r="B278" s="155" t="s">
        <v>134</v>
      </c>
      <c r="C278" s="155" t="s">
        <v>135</v>
      </c>
      <c r="D278" s="155" t="s">
        <v>136</v>
      </c>
      <c r="E278" s="155" t="s">
        <v>137</v>
      </c>
      <c r="F278" s="72">
        <v>0</v>
      </c>
      <c r="G278" s="72">
        <v>0</v>
      </c>
    </row>
    <row r="279" spans="1:10" ht="12.75" customHeight="1">
      <c r="A279" s="165"/>
      <c r="B279" s="483"/>
      <c r="C279" s="484"/>
      <c r="D279" s="165"/>
      <c r="E279" s="483"/>
    </row>
    <row r="280" spans="1:10" ht="12.75" customHeight="1">
      <c r="A280" s="485"/>
      <c r="B280" s="486"/>
      <c r="C280" s="487"/>
      <c r="D280" s="486"/>
      <c r="E280" s="486"/>
    </row>
    <row r="281" spans="1:10" ht="12.75" customHeight="1">
      <c r="A281" s="242"/>
      <c r="B281" s="243"/>
      <c r="C281" s="244"/>
      <c r="D281" s="245"/>
      <c r="E281" s="245"/>
    </row>
    <row r="282" spans="1:10" ht="45.6" customHeight="1">
      <c r="A282" s="1254" t="s">
        <v>744</v>
      </c>
      <c r="B282" s="1254"/>
      <c r="C282" s="1254"/>
      <c r="D282" s="31"/>
      <c r="E282" s="31"/>
    </row>
    <row r="283" spans="1:10" ht="66.400000000000006" customHeight="1">
      <c r="A283" s="155" t="s">
        <v>745</v>
      </c>
      <c r="B283" s="155" t="s">
        <v>746</v>
      </c>
      <c r="C283" s="155" t="s">
        <v>747</v>
      </c>
      <c r="D283" s="31"/>
      <c r="E283" s="31"/>
    </row>
    <row r="284" spans="1:10" ht="13.7" customHeight="1">
      <c r="A284" s="516" t="s">
        <v>4440</v>
      </c>
      <c r="B284" s="516">
        <v>4</v>
      </c>
      <c r="C284" s="516">
        <v>3</v>
      </c>
      <c r="D284" s="31"/>
      <c r="E284" s="31"/>
    </row>
    <row r="285" spans="1:10" ht="27.6" customHeight="1">
      <c r="A285" s="165"/>
      <c r="B285" s="165"/>
      <c r="C285" s="165"/>
      <c r="D285" s="31"/>
      <c r="E285" s="31"/>
    </row>
    <row r="286" spans="1:10" ht="27.6" customHeight="1">
      <c r="A286" s="165"/>
      <c r="B286" s="165"/>
      <c r="C286" s="165"/>
      <c r="D286" s="31"/>
      <c r="E286" s="31"/>
    </row>
    <row r="287" spans="1:10" ht="27.6" customHeight="1">
      <c r="A287" s="165"/>
      <c r="B287" s="165"/>
      <c r="C287" s="165"/>
      <c r="D287" s="31"/>
      <c r="E287" s="31"/>
    </row>
    <row r="288" spans="1:10" ht="27.6" customHeight="1">
      <c r="A288" s="165"/>
      <c r="B288" s="165"/>
      <c r="C288" s="165"/>
      <c r="D288" s="31"/>
      <c r="E288" s="31"/>
    </row>
    <row r="289" spans="1:6" ht="27.6" customHeight="1">
      <c r="A289" s="165"/>
      <c r="B289" s="165"/>
      <c r="C289" s="165"/>
      <c r="D289" s="31"/>
      <c r="E289" s="31"/>
    </row>
    <row r="290" spans="1:6" ht="12.75" customHeight="1">
      <c r="A290" s="31"/>
      <c r="B290" s="31"/>
      <c r="C290" s="31"/>
      <c r="D290" s="31"/>
      <c r="E290" s="31"/>
    </row>
    <row r="291" spans="1:6" ht="61.9" customHeight="1">
      <c r="A291" s="1254" t="s">
        <v>754</v>
      </c>
      <c r="B291" s="1254"/>
      <c r="C291" s="1254"/>
      <c r="D291" s="1242" t="s">
        <v>26</v>
      </c>
      <c r="E291" s="1242"/>
      <c r="F291" s="1242"/>
    </row>
    <row r="292" spans="1:6" ht="12.75" customHeight="1">
      <c r="A292" s="2" t="s">
        <v>27</v>
      </c>
      <c r="B292" s="2"/>
      <c r="C292" s="2"/>
      <c r="D292" s="31"/>
      <c r="E292" s="31"/>
    </row>
    <row r="293" spans="1:6" ht="45.6" customHeight="1">
      <c r="A293" s="155" t="s">
        <v>755</v>
      </c>
      <c r="B293" s="155" t="s">
        <v>86</v>
      </c>
      <c r="C293" s="155" t="s">
        <v>756</v>
      </c>
      <c r="D293" s="31"/>
      <c r="E293" s="31"/>
    </row>
    <row r="294" spans="1:6" ht="12.75" customHeight="1">
      <c r="A294" s="165"/>
      <c r="B294" s="165"/>
      <c r="C294" s="165"/>
      <c r="D294" s="31"/>
      <c r="E294" s="31"/>
    </row>
    <row r="295" spans="1:6" ht="12.75" customHeight="1">
      <c r="A295" s="31"/>
      <c r="B295" s="31"/>
      <c r="C295" s="31"/>
      <c r="D295" s="31"/>
      <c r="E295" s="31"/>
    </row>
    <row r="296" spans="1:6" ht="51.4" customHeight="1">
      <c r="A296" s="1254" t="s">
        <v>757</v>
      </c>
      <c r="B296" s="1254"/>
      <c r="C296" s="1254"/>
      <c r="D296" s="1242" t="s">
        <v>26</v>
      </c>
      <c r="E296" s="1242"/>
      <c r="F296" s="1242"/>
    </row>
    <row r="297" spans="1:6" ht="12.75" customHeight="1">
      <c r="A297" s="2" t="s">
        <v>27</v>
      </c>
      <c r="B297" s="2"/>
      <c r="C297" s="2"/>
      <c r="D297" s="31"/>
      <c r="E297" s="31"/>
    </row>
    <row r="298" spans="1:6" ht="42.6" customHeight="1">
      <c r="A298" s="155" t="s">
        <v>755</v>
      </c>
      <c r="B298" s="155" t="s">
        <v>86</v>
      </c>
      <c r="C298" s="155" t="s">
        <v>756</v>
      </c>
      <c r="D298" s="31"/>
      <c r="E298" s="31"/>
    </row>
    <row r="299" spans="1:6" ht="12.75" customHeight="1">
      <c r="A299" s="165"/>
      <c r="B299" s="165"/>
      <c r="C299" s="165"/>
      <c r="D299" s="31"/>
      <c r="E299" s="31"/>
    </row>
    <row r="300" spans="1:6" ht="12.75" customHeight="1">
      <c r="A300" s="31"/>
      <c r="B300" s="31"/>
      <c r="C300" s="31"/>
      <c r="D300" s="31"/>
      <c r="E300" s="31"/>
    </row>
    <row r="301" spans="1:6" ht="40.35" customHeight="1">
      <c r="A301" s="1254" t="s">
        <v>758</v>
      </c>
      <c r="B301" s="1254"/>
      <c r="C301" s="1254"/>
      <c r="D301" s="1242" t="s">
        <v>26</v>
      </c>
      <c r="E301" s="1242"/>
      <c r="F301" s="1242"/>
    </row>
    <row r="302" spans="1:6" ht="12.75" customHeight="1">
      <c r="A302" s="2" t="s">
        <v>27</v>
      </c>
      <c r="B302" s="2"/>
      <c r="C302" s="2"/>
      <c r="D302" s="31"/>
      <c r="E302" s="31"/>
    </row>
    <row r="303" spans="1:6" ht="106.7" customHeight="1">
      <c r="A303" s="155" t="s">
        <v>755</v>
      </c>
      <c r="B303" s="155" t="s">
        <v>759</v>
      </c>
      <c r="C303" s="155" t="s">
        <v>760</v>
      </c>
      <c r="D303" s="31"/>
      <c r="E303" s="31"/>
    </row>
    <row r="304" spans="1:6" ht="12.75" customHeight="1">
      <c r="A304" s="165"/>
      <c r="B304" s="165"/>
      <c r="C304" s="165"/>
      <c r="D304" s="31"/>
      <c r="E304" s="31"/>
    </row>
    <row r="305" spans="1:10" ht="12.75" customHeight="1">
      <c r="A305" s="31"/>
      <c r="B305" s="31"/>
      <c r="C305" s="31"/>
      <c r="D305" s="31"/>
      <c r="E305" s="31"/>
    </row>
    <row r="306" spans="1:10" ht="58.9" customHeight="1">
      <c r="A306" s="1254" t="s">
        <v>761</v>
      </c>
      <c r="B306" s="1254"/>
      <c r="C306" s="1254"/>
      <c r="D306" s="1242" t="s">
        <v>26</v>
      </c>
      <c r="E306" s="1242"/>
      <c r="F306" s="1242"/>
    </row>
    <row r="307" spans="1:10" ht="12.75" customHeight="1">
      <c r="A307" s="2" t="s">
        <v>27</v>
      </c>
      <c r="B307" s="2"/>
      <c r="C307" s="2"/>
      <c r="D307" s="31"/>
      <c r="E307" s="31"/>
    </row>
    <row r="308" spans="1:10" ht="90.95" customHeight="1">
      <c r="A308" s="155" t="s">
        <v>755</v>
      </c>
      <c r="B308" s="155" t="s">
        <v>762</v>
      </c>
      <c r="C308" s="155" t="s">
        <v>763</v>
      </c>
      <c r="D308" s="31"/>
      <c r="E308" s="31"/>
    </row>
    <row r="309" spans="1:10" ht="12.75" customHeight="1">
      <c r="A309" s="165"/>
      <c r="B309" s="165"/>
      <c r="C309" s="165"/>
      <c r="D309" s="31"/>
      <c r="E309" s="31"/>
    </row>
    <row r="310" spans="1:10" ht="12.75" customHeight="1">
      <c r="A310" s="31"/>
      <c r="B310" s="31"/>
      <c r="C310" s="31"/>
      <c r="D310" s="31"/>
      <c r="E310" s="31"/>
    </row>
    <row r="311" spans="1:10" ht="77.650000000000006" customHeight="1">
      <c r="A311" s="1255" t="s">
        <v>764</v>
      </c>
      <c r="B311" s="1255"/>
      <c r="C311" s="1255"/>
      <c r="D311" s="1255"/>
      <c r="E311" s="1255"/>
    </row>
    <row r="312" spans="1:10" ht="134.25" customHeight="1">
      <c r="A312" s="166" t="s">
        <v>765</v>
      </c>
      <c r="B312" s="166" t="s">
        <v>766</v>
      </c>
      <c r="C312" s="166" t="s">
        <v>767</v>
      </c>
      <c r="D312" s="166" t="s">
        <v>768</v>
      </c>
      <c r="E312" s="166" t="s">
        <v>769</v>
      </c>
    </row>
    <row r="313" spans="1:10" ht="40.700000000000003" customHeight="1">
      <c r="A313" s="513" t="s">
        <v>4441</v>
      </c>
      <c r="B313" s="513" t="s">
        <v>4442</v>
      </c>
      <c r="C313" s="513" t="s">
        <v>4443</v>
      </c>
      <c r="D313" s="513" t="s">
        <v>4444</v>
      </c>
      <c r="E313" s="513" t="s">
        <v>4445</v>
      </c>
      <c r="F313" s="505"/>
      <c r="G313" s="505"/>
      <c r="H313" s="505"/>
      <c r="I313" s="505"/>
      <c r="J313" s="505"/>
    </row>
    <row r="314" spans="1:10" ht="46.7" customHeight="1">
      <c r="A314" s="513" t="s">
        <v>4446</v>
      </c>
      <c r="B314" s="513" t="s">
        <v>4447</v>
      </c>
      <c r="C314" s="513" t="s">
        <v>4448</v>
      </c>
      <c r="D314" s="513" t="s">
        <v>4449</v>
      </c>
      <c r="E314" s="513" t="s">
        <v>4450</v>
      </c>
      <c r="F314" s="505"/>
      <c r="G314" s="505"/>
      <c r="H314" s="505"/>
      <c r="I314" s="505"/>
      <c r="J314" s="505"/>
    </row>
    <row r="315" spans="1:10" ht="47.25" customHeight="1">
      <c r="A315" s="513" t="s">
        <v>4451</v>
      </c>
      <c r="B315" s="513" t="s">
        <v>4452</v>
      </c>
      <c r="C315" s="513" t="s">
        <v>4453</v>
      </c>
      <c r="D315" s="513" t="s">
        <v>4454</v>
      </c>
      <c r="E315" s="513" t="s">
        <v>4455</v>
      </c>
      <c r="F315" s="505"/>
      <c r="G315" s="505"/>
      <c r="H315" s="505"/>
      <c r="I315" s="505"/>
      <c r="J315" s="505"/>
    </row>
    <row r="316" spans="1:10" ht="12.75" customHeight="1">
      <c r="A316" s="154"/>
      <c r="B316" s="154"/>
      <c r="C316" s="154"/>
      <c r="D316" s="154"/>
      <c r="E316" s="31"/>
    </row>
    <row r="317" spans="1:10" ht="87.4" customHeight="1">
      <c r="A317" s="1255" t="s">
        <v>775</v>
      </c>
      <c r="B317" s="1255"/>
      <c r="C317" s="1255"/>
      <c r="D317" s="1255"/>
      <c r="E317" s="1242" t="s">
        <v>108</v>
      </c>
      <c r="F317" s="1242"/>
      <c r="G317" s="1242"/>
    </row>
    <row r="318" spans="1:10" ht="36.6" customHeight="1">
      <c r="A318" s="2" t="s">
        <v>27</v>
      </c>
      <c r="B318" s="2"/>
      <c r="C318" s="2"/>
      <c r="D318" s="2"/>
      <c r="E318" s="31"/>
    </row>
    <row r="319" spans="1:10" ht="173.85" customHeight="1">
      <c r="A319" s="166" t="s">
        <v>776</v>
      </c>
      <c r="B319" s="166" t="s">
        <v>777</v>
      </c>
      <c r="C319" s="166" t="s">
        <v>778</v>
      </c>
      <c r="D319" s="166" t="s">
        <v>779</v>
      </c>
      <c r="E319" s="31"/>
    </row>
    <row r="320" spans="1:10" ht="70.5" customHeight="1">
      <c r="A320" s="513" t="s">
        <v>4456</v>
      </c>
      <c r="B320" s="513" t="s">
        <v>4457</v>
      </c>
      <c r="C320" s="513" t="s">
        <v>665</v>
      </c>
      <c r="D320" s="513" t="s">
        <v>4458</v>
      </c>
      <c r="E320" s="514"/>
      <c r="F320" s="505"/>
      <c r="G320" s="505"/>
      <c r="H320" s="505"/>
      <c r="I320" s="505"/>
      <c r="J320" s="505"/>
    </row>
    <row r="321" spans="1:10" ht="12.75" customHeight="1">
      <c r="A321" s="31"/>
      <c r="B321" s="31"/>
      <c r="C321" s="31"/>
      <c r="D321" s="31"/>
      <c r="E321" s="31"/>
    </row>
    <row r="322" spans="1:10" ht="46.35" customHeight="1">
      <c r="A322" s="1255" t="s">
        <v>780</v>
      </c>
      <c r="B322" s="1255"/>
      <c r="C322" s="1255"/>
      <c r="D322" s="1242" t="s">
        <v>108</v>
      </c>
      <c r="E322" s="1242"/>
      <c r="F322" s="1242"/>
    </row>
    <row r="323" spans="1:10" ht="41.85" customHeight="1">
      <c r="A323" s="2" t="s">
        <v>27</v>
      </c>
      <c r="B323" s="2"/>
      <c r="C323" s="2"/>
      <c r="E323" s="31"/>
    </row>
    <row r="324" spans="1:10" ht="131.25" customHeight="1">
      <c r="A324" s="166" t="s">
        <v>781</v>
      </c>
      <c r="B324" s="166" t="s">
        <v>782</v>
      </c>
      <c r="C324" s="166" t="s">
        <v>783</v>
      </c>
      <c r="D324" s="31"/>
      <c r="E324" s="31"/>
    </row>
    <row r="325" spans="1:10" ht="27" customHeight="1">
      <c r="A325" s="513" t="s">
        <v>4459</v>
      </c>
      <c r="B325" s="513" t="s">
        <v>4460</v>
      </c>
      <c r="C325" s="513">
        <v>2</v>
      </c>
      <c r="D325" s="514"/>
      <c r="E325" s="514"/>
      <c r="F325" s="505"/>
      <c r="G325" s="505"/>
      <c r="H325" s="505"/>
      <c r="I325" s="505"/>
      <c r="J325" s="505"/>
    </row>
    <row r="326" spans="1:10" ht="12.75" customHeight="1">
      <c r="A326" s="165"/>
      <c r="B326" s="165"/>
      <c r="C326" s="165"/>
      <c r="D326" s="31"/>
      <c r="E326" s="31"/>
    </row>
    <row r="327" spans="1:10" ht="12.75" customHeight="1">
      <c r="A327" s="154"/>
      <c r="B327" s="154"/>
      <c r="C327" s="154"/>
      <c r="D327" s="154"/>
      <c r="E327" s="154"/>
    </row>
    <row r="328" spans="1:10" ht="31.35" customHeight="1">
      <c r="A328" s="1255" t="s">
        <v>784</v>
      </c>
      <c r="B328" s="1255"/>
      <c r="C328" s="1255"/>
      <c r="D328" s="1255"/>
      <c r="E328" s="1255"/>
    </row>
    <row r="329" spans="1:10" ht="314.10000000000002" customHeight="1">
      <c r="A329" s="166" t="s">
        <v>785</v>
      </c>
      <c r="B329" s="166" t="s">
        <v>786</v>
      </c>
      <c r="C329" s="166" t="s">
        <v>787</v>
      </c>
      <c r="D329" s="166" t="s">
        <v>788</v>
      </c>
      <c r="E329" s="166" t="s">
        <v>789</v>
      </c>
    </row>
    <row r="330" spans="1:10" ht="409.6" customHeight="1">
      <c r="A330" s="517" t="s">
        <v>4461</v>
      </c>
      <c r="B330" s="517" t="s">
        <v>4462</v>
      </c>
      <c r="C330" s="517" t="s">
        <v>4463</v>
      </c>
      <c r="D330" s="518"/>
      <c r="E330" s="510" t="s">
        <v>4464</v>
      </c>
    </row>
    <row r="331" spans="1:10" ht="409.6" customHeight="1">
      <c r="A331" s="517" t="s">
        <v>4465</v>
      </c>
      <c r="B331" s="517" t="s">
        <v>4466</v>
      </c>
      <c r="C331" s="517" t="s">
        <v>4467</v>
      </c>
      <c r="D331" s="518" t="s">
        <v>4468</v>
      </c>
      <c r="E331" s="519" t="s">
        <v>4469</v>
      </c>
      <c r="F331" s="520"/>
      <c r="G331" s="520"/>
      <c r="H331" s="520"/>
      <c r="I331" s="520"/>
      <c r="J331" s="520"/>
    </row>
    <row r="332" spans="1:10" ht="12.75" customHeight="1">
      <c r="A332" s="174"/>
      <c r="B332" s="174"/>
      <c r="C332" s="174"/>
      <c r="D332" s="175"/>
      <c r="E332" s="176"/>
    </row>
    <row r="333" spans="1:10" ht="12.75" customHeight="1">
      <c r="A333" s="1255" t="s">
        <v>795</v>
      </c>
      <c r="B333" s="1255"/>
      <c r="C333" s="1255"/>
      <c r="D333" s="1255"/>
      <c r="E333" s="1255"/>
    </row>
    <row r="334" spans="1:10" ht="64.150000000000006" customHeight="1">
      <c r="A334" s="166" t="s">
        <v>133</v>
      </c>
      <c r="B334" s="166" t="s">
        <v>134</v>
      </c>
      <c r="C334" s="166" t="s">
        <v>135</v>
      </c>
      <c r="D334" s="166" t="s">
        <v>136</v>
      </c>
      <c r="E334" s="166" t="s">
        <v>137</v>
      </c>
    </row>
    <row r="335" spans="1:10" ht="40.5" customHeight="1">
      <c r="A335" s="517" t="s">
        <v>4470</v>
      </c>
      <c r="B335" s="50">
        <v>46141</v>
      </c>
      <c r="C335" s="48" t="s">
        <v>4470</v>
      </c>
      <c r="D335" s="48">
        <v>80</v>
      </c>
      <c r="E335" s="48" t="s">
        <v>4471</v>
      </c>
    </row>
    <row r="336" spans="1:10" ht="12.75" customHeight="1">
      <c r="A336" s="179"/>
      <c r="B336" s="180"/>
      <c r="C336" s="180"/>
      <c r="D336" s="180"/>
      <c r="E336" s="181"/>
    </row>
    <row r="337" spans="1:7" ht="120.2" customHeight="1">
      <c r="A337" s="1255" t="s">
        <v>796</v>
      </c>
      <c r="B337" s="1255"/>
      <c r="C337" s="1255"/>
      <c r="D337" s="1255"/>
      <c r="E337" s="1242" t="s">
        <v>26</v>
      </c>
      <c r="F337" s="1242"/>
      <c r="G337" s="1242"/>
    </row>
    <row r="338" spans="1:7" ht="12.75" customHeight="1">
      <c r="A338" s="2" t="s">
        <v>27</v>
      </c>
      <c r="B338" s="2"/>
      <c r="C338" s="2"/>
      <c r="D338" s="2"/>
      <c r="E338" s="31"/>
    </row>
    <row r="339" spans="1:7" ht="175.35" customHeight="1">
      <c r="A339" s="166" t="s">
        <v>797</v>
      </c>
      <c r="B339" s="166" t="s">
        <v>798</v>
      </c>
      <c r="C339" s="166" t="s">
        <v>799</v>
      </c>
      <c r="D339" s="166" t="s">
        <v>800</v>
      </c>
      <c r="E339" s="31"/>
    </row>
    <row r="340" spans="1:7" ht="12.75" customHeight="1">
      <c r="A340" s="48"/>
      <c r="B340" s="48"/>
      <c r="C340" s="48"/>
      <c r="D340" s="48"/>
      <c r="E340" s="31"/>
    </row>
    <row r="341" spans="1:7" ht="12.75" customHeight="1">
      <c r="A341" s="31"/>
      <c r="B341" s="31"/>
      <c r="C341" s="31"/>
      <c r="D341" s="31"/>
      <c r="E341" s="31"/>
    </row>
    <row r="342" spans="1:7" ht="69.400000000000006" customHeight="1">
      <c r="A342" s="1255" t="s">
        <v>801</v>
      </c>
      <c r="B342" s="1255"/>
      <c r="C342" s="1255"/>
      <c r="D342" s="1255"/>
      <c r="E342" s="31"/>
    </row>
    <row r="343" spans="1:7" ht="70.150000000000006" customHeight="1">
      <c r="A343" s="1256" t="s">
        <v>802</v>
      </c>
      <c r="B343" s="1256"/>
      <c r="C343" s="1256"/>
      <c r="D343" s="1256"/>
      <c r="E343" s="31"/>
    </row>
    <row r="344" spans="1:7" ht="12.75" customHeight="1">
      <c r="A344" s="1257"/>
      <c r="B344" s="1257"/>
      <c r="C344" s="1257"/>
      <c r="D344" s="1257"/>
      <c r="E344" s="31"/>
    </row>
    <row r="345" spans="1:7" ht="12.75" customHeight="1">
      <c r="A345" s="31"/>
      <c r="B345" s="31"/>
      <c r="C345" s="31"/>
      <c r="D345" s="31"/>
      <c r="E345" s="31"/>
    </row>
    <row r="346" spans="1:7" ht="55.15" customHeight="1">
      <c r="A346" s="1255" t="s">
        <v>803</v>
      </c>
      <c r="B346" s="1255"/>
      <c r="C346" s="1255"/>
      <c r="D346" s="1255"/>
      <c r="E346" s="1242"/>
      <c r="F346" s="1242"/>
      <c r="G346" s="1242"/>
    </row>
    <row r="347" spans="1:7" ht="12.75" customHeight="1">
      <c r="A347" s="2" t="s">
        <v>27</v>
      </c>
      <c r="B347" s="2"/>
      <c r="C347" s="2"/>
      <c r="D347" s="2"/>
      <c r="E347" s="31"/>
    </row>
    <row r="348" spans="1:7" ht="159.75" customHeight="1">
      <c r="A348" s="166" t="s">
        <v>133</v>
      </c>
      <c r="B348" s="166" t="s">
        <v>804</v>
      </c>
      <c r="C348" s="166" t="s">
        <v>805</v>
      </c>
      <c r="D348" s="166" t="s">
        <v>806</v>
      </c>
      <c r="E348" s="31"/>
    </row>
    <row r="349" spans="1:7" ht="12.75" customHeight="1">
      <c r="A349" s="48"/>
      <c r="B349" s="48"/>
      <c r="C349" s="48"/>
      <c r="D349" s="48"/>
      <c r="E349" s="31"/>
    </row>
    <row r="350" spans="1:7" ht="12.75" customHeight="1">
      <c r="A350" s="31"/>
      <c r="B350" s="31"/>
      <c r="C350" s="31"/>
      <c r="D350" s="31"/>
      <c r="E350" s="31"/>
    </row>
    <row r="351" spans="1:7" ht="82.15" customHeight="1">
      <c r="A351" s="1255" t="s">
        <v>807</v>
      </c>
      <c r="B351" s="1255"/>
      <c r="C351" s="1255"/>
      <c r="D351" s="1255"/>
      <c r="E351" s="31"/>
    </row>
    <row r="352" spans="1:7" ht="12.75" customHeight="1">
      <c r="A352" s="1257"/>
      <c r="B352" s="1257"/>
      <c r="C352" s="1257"/>
      <c r="D352" s="1257"/>
      <c r="E352" s="31"/>
    </row>
    <row r="353" spans="1:5" ht="12.75" customHeight="1">
      <c r="A353" s="31"/>
      <c r="B353" s="31"/>
      <c r="C353" s="31"/>
      <c r="D353" s="31"/>
      <c r="E353" s="31"/>
    </row>
    <row r="354" spans="1:5" ht="82.15" customHeight="1">
      <c r="A354" s="1255" t="s">
        <v>808</v>
      </c>
      <c r="B354" s="1255"/>
      <c r="C354" s="1255"/>
      <c r="D354" s="1255"/>
      <c r="E354" s="31"/>
    </row>
    <row r="355" spans="1:5" ht="12.75" customHeight="1">
      <c r="A355" s="1257"/>
      <c r="B355" s="1257"/>
      <c r="C355" s="1257"/>
      <c r="D355" s="1257"/>
      <c r="E355" s="31"/>
    </row>
    <row r="356" spans="1:5" ht="12.75" customHeight="1">
      <c r="A356" s="31"/>
      <c r="B356" s="31"/>
      <c r="C356" s="31"/>
      <c r="D356" s="31"/>
      <c r="E356" s="31"/>
    </row>
    <row r="357" spans="1:5" ht="76.150000000000006" customHeight="1">
      <c r="A357" s="1255" t="s">
        <v>809</v>
      </c>
      <c r="B357" s="1255"/>
      <c r="C357" s="1255"/>
      <c r="D357" s="1255"/>
      <c r="E357" s="31"/>
    </row>
    <row r="358" spans="1:5" ht="12.75" customHeight="1">
      <c r="A358" s="1257"/>
      <c r="B358" s="1257"/>
      <c r="C358" s="1257"/>
      <c r="D358" s="1257"/>
      <c r="E358" s="31"/>
    </row>
    <row r="359" spans="1:5" ht="12.75" customHeight="1">
      <c r="A359" s="31"/>
      <c r="B359" s="31"/>
      <c r="C359" s="31"/>
      <c r="D359" s="31"/>
      <c r="E359" s="31"/>
    </row>
    <row r="360" spans="1:5" ht="12.75" customHeight="1">
      <c r="A360" s="31"/>
      <c r="B360" s="31"/>
      <c r="C360" s="31"/>
      <c r="D360" s="31"/>
      <c r="E360" s="31"/>
    </row>
    <row r="361" spans="1:5" ht="74.650000000000006" customHeight="1">
      <c r="A361" s="1258" t="s">
        <v>810</v>
      </c>
      <c r="B361" s="1258"/>
      <c r="C361" s="1258"/>
      <c r="D361" s="1258"/>
      <c r="E361" s="31"/>
    </row>
    <row r="362" spans="1:5" ht="66.400000000000006" customHeight="1">
      <c r="A362" s="184" t="s">
        <v>133</v>
      </c>
      <c r="B362" s="184" t="s">
        <v>502</v>
      </c>
      <c r="C362" s="184" t="s">
        <v>811</v>
      </c>
      <c r="D362" s="184" t="s">
        <v>812</v>
      </c>
      <c r="E362" s="31"/>
    </row>
    <row r="363" spans="1:5" ht="12.75" customHeight="1">
      <c r="A363" s="48"/>
      <c r="B363" s="48"/>
      <c r="C363" s="48"/>
      <c r="D363" s="48"/>
      <c r="E363" s="31"/>
    </row>
    <row r="364" spans="1:5" ht="12.75" customHeight="1">
      <c r="A364" s="31"/>
      <c r="B364" s="31"/>
      <c r="C364" s="31"/>
      <c r="D364" s="31"/>
      <c r="E364" s="31"/>
    </row>
    <row r="365" spans="1:5" ht="47.1" customHeight="1">
      <c r="A365" s="1258" t="s">
        <v>813</v>
      </c>
      <c r="B365" s="1258"/>
      <c r="C365" s="1258"/>
      <c r="D365" s="1258"/>
      <c r="E365" s="31"/>
    </row>
    <row r="366" spans="1:5" ht="53.65" customHeight="1">
      <c r="A366" s="184" t="s">
        <v>133</v>
      </c>
      <c r="B366" s="184" t="s">
        <v>502</v>
      </c>
      <c r="C366" s="184" t="s">
        <v>811</v>
      </c>
      <c r="D366" s="184" t="s">
        <v>812</v>
      </c>
      <c r="E366" s="31"/>
    </row>
    <row r="367" spans="1:5" ht="12.75" customHeight="1">
      <c r="A367" s="48"/>
      <c r="B367" s="48"/>
      <c r="C367" s="48"/>
      <c r="D367" s="48"/>
      <c r="E367" s="31"/>
    </row>
    <row r="368" spans="1:5" ht="12.75" customHeight="1">
      <c r="A368" s="31"/>
      <c r="B368" s="31"/>
      <c r="C368" s="31"/>
      <c r="D368" s="31"/>
      <c r="E368" s="31"/>
    </row>
    <row r="369" spans="1:5" ht="61.15" customHeight="1">
      <c r="A369" s="1258" t="s">
        <v>814</v>
      </c>
      <c r="B369" s="1258"/>
      <c r="C369" s="1258"/>
      <c r="D369" s="1258"/>
      <c r="E369" s="31"/>
    </row>
    <row r="370" spans="1:5" ht="129.94999999999999" customHeight="1">
      <c r="A370" s="184" t="s">
        <v>815</v>
      </c>
      <c r="B370" s="184" t="s">
        <v>816</v>
      </c>
      <c r="C370" s="184" t="s">
        <v>817</v>
      </c>
      <c r="D370" s="184" t="s">
        <v>818</v>
      </c>
      <c r="E370" s="31"/>
    </row>
    <row r="371" spans="1:5" ht="12.75" customHeight="1">
      <c r="A371" s="48"/>
      <c r="B371" s="48"/>
      <c r="C371" s="48"/>
      <c r="D371" s="48"/>
      <c r="E371" s="31"/>
    </row>
    <row r="372" spans="1:5" ht="12.75" customHeight="1">
      <c r="A372" s="31"/>
      <c r="B372" s="31"/>
      <c r="C372" s="31"/>
      <c r="D372" s="31"/>
      <c r="E372" s="31"/>
    </row>
    <row r="373" spans="1:5" ht="73.900000000000006" customHeight="1">
      <c r="A373" s="1258" t="s">
        <v>819</v>
      </c>
      <c r="B373" s="1258"/>
      <c r="C373" s="1258"/>
      <c r="D373" s="1258"/>
      <c r="E373" s="31"/>
    </row>
    <row r="374" spans="1:5" ht="12.75" customHeight="1">
      <c r="A374" s="1257"/>
      <c r="B374" s="1257"/>
      <c r="C374" s="1257"/>
      <c r="D374" s="1257"/>
      <c r="E374" s="31"/>
    </row>
  </sheetData>
  <sheetProtection algorithmName="SHA-512" hashValue="RH+Idru2AvoHgWjT8jmC3jk8LmsyC0c2XbUGRrXpz6KLKzHE97+MiK7ziGqx75jlWCdlQNQxOB843fBBy2RDiQ==" saltValue="5ynPFsyYXKTR8xn1VGWtxQ==" spinCount="100000" sheet="1" objects="1" scenarios="1"/>
  <mergeCells count="118">
    <mergeCell ref="A355:D355"/>
    <mergeCell ref="A357:D357"/>
    <mergeCell ref="A358:D358"/>
    <mergeCell ref="A361:D361"/>
    <mergeCell ref="A365:D365"/>
    <mergeCell ref="A369:D369"/>
    <mergeCell ref="A373:D373"/>
    <mergeCell ref="A374:D374"/>
    <mergeCell ref="A342:D342"/>
    <mergeCell ref="A343:D343"/>
    <mergeCell ref="A344:D344"/>
    <mergeCell ref="A346:D346"/>
    <mergeCell ref="E346:G346"/>
    <mergeCell ref="A347:D347"/>
    <mergeCell ref="A351:D351"/>
    <mergeCell ref="A352:D352"/>
    <mergeCell ref="A354:D354"/>
    <mergeCell ref="A318:D318"/>
    <mergeCell ref="A322:C322"/>
    <mergeCell ref="D322:F322"/>
    <mergeCell ref="A323:C323"/>
    <mergeCell ref="A328:E328"/>
    <mergeCell ref="A333:E333"/>
    <mergeCell ref="A337:D337"/>
    <mergeCell ref="E337:G337"/>
    <mergeCell ref="A338:D338"/>
    <mergeCell ref="A297:C297"/>
    <mergeCell ref="A301:C301"/>
    <mergeCell ref="D301:F301"/>
    <mergeCell ref="A302:C302"/>
    <mergeCell ref="A306:C306"/>
    <mergeCell ref="D306:F306"/>
    <mergeCell ref="A307:C307"/>
    <mergeCell ref="A311:E311"/>
    <mergeCell ref="A317:D317"/>
    <mergeCell ref="E317:G317"/>
    <mergeCell ref="A268:C268"/>
    <mergeCell ref="D268:F268"/>
    <mergeCell ref="A269:C269"/>
    <mergeCell ref="A277:E277"/>
    <mergeCell ref="A282:C282"/>
    <mergeCell ref="A291:C291"/>
    <mergeCell ref="D291:F291"/>
    <mergeCell ref="A292:C292"/>
    <mergeCell ref="A296:C296"/>
    <mergeCell ref="D296:F296"/>
    <mergeCell ref="B258:C258"/>
    <mergeCell ref="B259:C259"/>
    <mergeCell ref="B260:C260"/>
    <mergeCell ref="B261:C261"/>
    <mergeCell ref="A263:C263"/>
    <mergeCell ref="D263:F263"/>
    <mergeCell ref="A264:C264"/>
    <mergeCell ref="A265:C265"/>
    <mergeCell ref="A266:C266"/>
    <mergeCell ref="A234:C234"/>
    <mergeCell ref="A239:E239"/>
    <mergeCell ref="A244:E244"/>
    <mergeCell ref="A250:E250"/>
    <mergeCell ref="F250:H250"/>
    <mergeCell ref="A251:E251"/>
    <mergeCell ref="A256:C256"/>
    <mergeCell ref="D256:F256"/>
    <mergeCell ref="B257:C257"/>
    <mergeCell ref="A138:E138"/>
    <mergeCell ref="A149:F149"/>
    <mergeCell ref="A189:E189"/>
    <mergeCell ref="A199:F199"/>
    <mergeCell ref="A208:E208"/>
    <mergeCell ref="F208:H208"/>
    <mergeCell ref="A209:E209"/>
    <mergeCell ref="A216:C216"/>
    <mergeCell ref="A222:C222"/>
    <mergeCell ref="B84:D84"/>
    <mergeCell ref="B86:D86"/>
    <mergeCell ref="A87:D87"/>
    <mergeCell ref="A88:C88"/>
    <mergeCell ref="A89:C89"/>
    <mergeCell ref="B90:D90"/>
    <mergeCell ref="A93:D93"/>
    <mergeCell ref="A97:E97"/>
    <mergeCell ref="A115:F115"/>
    <mergeCell ref="B74:D74"/>
    <mergeCell ref="A75:D75"/>
    <mergeCell ref="B76:C76"/>
    <mergeCell ref="B77:C77"/>
    <mergeCell ref="B78:C78"/>
    <mergeCell ref="B80:D80"/>
    <mergeCell ref="A81:D81"/>
    <mergeCell ref="A82:C82"/>
    <mergeCell ref="A83:C83"/>
    <mergeCell ref="A48:D48"/>
    <mergeCell ref="A52:F52"/>
    <mergeCell ref="B53:F53"/>
    <mergeCell ref="A54:F54"/>
    <mergeCell ref="B59:D59"/>
    <mergeCell ref="A60:D60"/>
    <mergeCell ref="B65:D65"/>
    <mergeCell ref="B67:D67"/>
    <mergeCell ref="A68:D68"/>
    <mergeCell ref="B23:E23"/>
    <mergeCell ref="A24:E24"/>
    <mergeCell ref="B29:E29"/>
    <mergeCell ref="A30:E30"/>
    <mergeCell ref="B35:D35"/>
    <mergeCell ref="A36:D36"/>
    <mergeCell ref="B41:D41"/>
    <mergeCell ref="A42:D42"/>
    <mergeCell ref="B47:D47"/>
    <mergeCell ref="B1:F1"/>
    <mergeCell ref="B3:F3"/>
    <mergeCell ref="B4:F4"/>
    <mergeCell ref="A5:F5"/>
    <mergeCell ref="B10:F10"/>
    <mergeCell ref="B11:F11"/>
    <mergeCell ref="A12:F12"/>
    <mergeCell ref="B17:F17"/>
    <mergeCell ref="A18:F18"/>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800-000000000000}">
      <formula1>0</formula1>
      <formula2>0</formula2>
    </dataValidation>
    <dataValidation operator="equal" allowBlank="1" showInputMessage="1" showErrorMessage="1" prompt="целевой показатель в 2026 году - 22% в 2036 году - 30%" sqref="I116" xr:uid="{00000000-0002-0000-08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800-000002000000}">
      <formula1>0</formula1>
      <formula2>0</formula2>
    </dataValidation>
    <dataValidation operator="equal" allowBlank="1" showInputMessage="1" showErrorMessage="1" sqref="A124:A127" xr:uid="{00000000-0002-0000-08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8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8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8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800-000007000000}">
      <formula1>0</formula1>
      <formula2>0</formula2>
    </dataValidation>
    <dataValidation type="list" operator="equal" allowBlank="1" showInputMessage="1" showErrorMessage="1" promptTitle="выберите из списка" prompt="выберите из списка" sqref="B65:D65" xr:uid="{00000000-0002-0000-08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0:F10 B17:F17 B23:E23 B29:E29 B35:D35 B41:D41 B47:D47 B53:F53 B59:D59 B67:D67 B74:D74 B80:D80 B84:D84 B86:D86 B90:D90 F208:H208 F250:H250 D263:F263 D268:F268" xr:uid="{00000000-0002-0000-08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17:F136" xr:uid="{00000000-0002-0000-0800-00000A000000}">
      <formula1>"Да,Нет"</formula1>
      <formula2>0</formula2>
    </dataValidation>
    <dataValidation type="list" operator="equal" allowBlank="1" showInputMessage="1" showErrorMessage="1" promptTitle="наличие проектов" sqref="D256:F256" xr:uid="{00000000-0002-0000-08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291:F291 D296:F296" xr:uid="{00000000-0002-0000-0800-00000C000000}">
      <formula1>"да,обращались,нет,не обращались"</formula1>
      <formula2>0</formula2>
    </dataValidation>
    <dataValidation type="list" operator="equal" allowBlank="1" showInputMessage="1" showErrorMessage="1" sqref="D301:F301 D306:F306 D322:F322 E337:G337" xr:uid="{00000000-0002-0000-0800-00000D000000}">
      <formula1>"да,выдавались,нет,не выдавались"</formula1>
      <formula2>0</formula2>
    </dataValidation>
    <dataValidation type="list" operator="equal" allowBlank="1" showInputMessage="1" showErrorMessage="1" sqref="E317:G317" xr:uid="{00000000-0002-0000-0800-00000E000000}">
      <formula1>"да,утверждена,нет,не утверждена"</formula1>
      <formula2>0</formula2>
    </dataValidation>
    <dataValidation type="list" operator="equal" allowBlank="1" showInputMessage="1" showErrorMessage="1" sqref="E346:G346" xr:uid="{00000000-0002-0000-08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51:F187" xr:uid="{00000000-0002-0000-08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C7" r:id="rId1" xr:uid="{00000000-0004-0000-0800-000000000000}"/>
    <hyperlink ref="A224" r:id="rId2" xr:uid="{00000000-0004-0000-0800-000001000000}"/>
    <hyperlink ref="A225" r:id="rId3" xr:uid="{00000000-0004-0000-0800-000002000000}"/>
    <hyperlink ref="A227" r:id="rId4" xr:uid="{00000000-0004-0000-0800-000003000000}"/>
    <hyperlink ref="A228" r:id="rId5" xr:uid="{00000000-0004-0000-0800-000004000000}"/>
    <hyperlink ref="A229" r:id="rId6" xr:uid="{00000000-0004-0000-0800-000005000000}"/>
    <hyperlink ref="A230" r:id="rId7" xr:uid="{00000000-0004-0000-0800-000006000000}"/>
    <hyperlink ref="E330" r:id="rId8" xr:uid="{00000000-0004-0000-0800-000007000000}"/>
    <hyperlink ref="E331" r:id="rId9" xr:uid="{00000000-0004-0000-0800-000008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788"/>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23257</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c r="A7" s="231" t="s">
        <v>4472</v>
      </c>
      <c r="B7" s="34" t="s">
        <v>4473</v>
      </c>
      <c r="C7" s="231">
        <v>89214584061</v>
      </c>
      <c r="D7" s="34">
        <v>20</v>
      </c>
      <c r="E7" s="34" t="s">
        <v>824</v>
      </c>
      <c r="F7" s="34"/>
    </row>
    <row r="8" spans="1:6" ht="25.5">
      <c r="A8" s="231" t="s">
        <v>4474</v>
      </c>
      <c r="B8" s="231" t="s">
        <v>4475</v>
      </c>
      <c r="C8" s="231">
        <v>89814081848</v>
      </c>
      <c r="D8" s="34" t="s">
        <v>2552</v>
      </c>
      <c r="E8" s="34" t="s">
        <v>2552</v>
      </c>
      <c r="F8" s="34"/>
    </row>
    <row r="10" spans="1:6" ht="63" customHeight="1">
      <c r="A10" s="521" t="s">
        <v>833</v>
      </c>
      <c r="B10" s="1293" t="s">
        <v>108</v>
      </c>
      <c r="C10" s="1293"/>
      <c r="D10" s="1293"/>
      <c r="E10" s="1293"/>
      <c r="F10" s="1293"/>
    </row>
    <row r="11" spans="1:6">
      <c r="A11" s="194"/>
      <c r="B11" s="1294"/>
      <c r="C11" s="1294"/>
      <c r="D11" s="1294"/>
      <c r="E11" s="1294"/>
      <c r="F11" s="1294"/>
    </row>
    <row r="12" spans="1:6" ht="12.75" customHeight="1">
      <c r="A12" s="1260" t="s">
        <v>27</v>
      </c>
      <c r="B12" s="1260"/>
      <c r="C12" s="1260"/>
      <c r="D12" s="1260"/>
      <c r="E12" s="1260"/>
      <c r="F12" s="1260"/>
    </row>
    <row r="13" spans="1:6" ht="38.25">
      <c r="A13" s="521" t="s">
        <v>834</v>
      </c>
      <c r="B13" s="521" t="s">
        <v>29</v>
      </c>
      <c r="C13" s="521" t="s">
        <v>30</v>
      </c>
      <c r="D13" s="521" t="s">
        <v>31</v>
      </c>
      <c r="E13" s="521" t="s">
        <v>32</v>
      </c>
      <c r="F13" s="521" t="s">
        <v>33</v>
      </c>
    </row>
    <row r="14" spans="1:6" ht="51">
      <c r="A14" s="231" t="s">
        <v>4476</v>
      </c>
      <c r="B14" s="231" t="s">
        <v>4477</v>
      </c>
      <c r="C14" s="231" t="s">
        <v>4478</v>
      </c>
      <c r="D14" s="34"/>
      <c r="E14" s="522"/>
      <c r="F14" s="34"/>
    </row>
    <row r="15" spans="1:6" ht="51">
      <c r="A15" s="231" t="s">
        <v>4479</v>
      </c>
      <c r="B15" s="231" t="s">
        <v>4480</v>
      </c>
      <c r="C15" s="231" t="s">
        <v>4481</v>
      </c>
      <c r="D15" s="34"/>
      <c r="E15" s="522"/>
      <c r="F15" s="34"/>
    </row>
    <row r="16" spans="1:6" ht="63.75">
      <c r="A16" s="231" t="s">
        <v>4482</v>
      </c>
      <c r="B16" s="231" t="s">
        <v>4483</v>
      </c>
      <c r="C16" s="231" t="s">
        <v>4484</v>
      </c>
      <c r="D16" s="34"/>
      <c r="E16" s="34"/>
      <c r="F16" s="34"/>
    </row>
    <row r="17" spans="1:7" ht="63.75">
      <c r="A17" s="231" t="s">
        <v>4485</v>
      </c>
      <c r="B17" s="231" t="s">
        <v>4486</v>
      </c>
      <c r="C17" s="231" t="s">
        <v>4487</v>
      </c>
      <c r="D17" s="34"/>
      <c r="E17" s="34"/>
      <c r="F17" s="34"/>
    </row>
    <row r="18" spans="1:7" ht="38.25">
      <c r="A18" s="231" t="s">
        <v>4488</v>
      </c>
      <c r="B18" s="231" t="s">
        <v>4489</v>
      </c>
      <c r="C18" s="231" t="s">
        <v>4490</v>
      </c>
      <c r="D18" s="34"/>
      <c r="E18" s="34"/>
      <c r="F18" s="34"/>
    </row>
    <row r="19" spans="1:7" ht="38.25">
      <c r="A19" s="231" t="s">
        <v>4491</v>
      </c>
      <c r="B19" s="231" t="s">
        <v>4492</v>
      </c>
      <c r="C19" s="231" t="s">
        <v>4493</v>
      </c>
      <c r="D19" s="34"/>
      <c r="E19" s="34"/>
      <c r="F19" s="34"/>
    </row>
    <row r="20" spans="1:7" ht="63.75">
      <c r="A20" s="231" t="s">
        <v>4494</v>
      </c>
      <c r="B20" s="231" t="s">
        <v>4495</v>
      </c>
      <c r="C20" s="231" t="s">
        <v>4496</v>
      </c>
      <c r="D20" s="34"/>
      <c r="E20" s="34"/>
      <c r="F20" s="34"/>
    </row>
    <row r="21" spans="1:7" ht="63.75">
      <c r="A21" s="231" t="s">
        <v>4497</v>
      </c>
      <c r="B21" s="231" t="s">
        <v>4498</v>
      </c>
      <c r="C21" s="231" t="s">
        <v>4499</v>
      </c>
      <c r="D21" s="204"/>
      <c r="E21" s="204"/>
      <c r="F21" s="204"/>
    </row>
    <row r="22" spans="1:7" ht="85.5">
      <c r="A22" s="523" t="s">
        <v>4500</v>
      </c>
      <c r="B22" s="523" t="s">
        <v>4501</v>
      </c>
      <c r="C22" s="523" t="s">
        <v>4502</v>
      </c>
      <c r="D22" s="524"/>
      <c r="E22" s="204"/>
      <c r="F22" s="204"/>
    </row>
    <row r="23" spans="1:7" ht="57">
      <c r="A23" s="523" t="s">
        <v>4503</v>
      </c>
      <c r="B23" s="523" t="s">
        <v>4504</v>
      </c>
      <c r="C23" s="523" t="s">
        <v>4505</v>
      </c>
      <c r="D23" s="524"/>
      <c r="E23" s="204"/>
      <c r="F23" s="204"/>
    </row>
    <row r="24" spans="1:7" ht="28.5">
      <c r="A24" s="523" t="s">
        <v>4506</v>
      </c>
      <c r="B24" s="523" t="s">
        <v>4507</v>
      </c>
      <c r="C24" s="523" t="s">
        <v>4508</v>
      </c>
      <c r="D24" s="524"/>
      <c r="E24" s="204"/>
      <c r="F24" s="204"/>
    </row>
    <row r="25" spans="1:7" ht="28.5">
      <c r="A25" s="523" t="s">
        <v>4509</v>
      </c>
      <c r="B25" s="523" t="s">
        <v>4510</v>
      </c>
      <c r="C25" s="523" t="s">
        <v>4511</v>
      </c>
      <c r="D25" s="524"/>
      <c r="E25" s="204"/>
      <c r="F25" s="204"/>
    </row>
    <row r="26" spans="1:7" ht="28.5">
      <c r="A26" s="523" t="s">
        <v>4509</v>
      </c>
      <c r="B26" s="523" t="s">
        <v>4510</v>
      </c>
      <c r="C26" s="523" t="s">
        <v>4511</v>
      </c>
      <c r="D26" s="524"/>
      <c r="E26" s="204"/>
      <c r="F26" s="204"/>
    </row>
    <row r="27" spans="1:7">
      <c r="A27" s="231"/>
      <c r="B27" s="34"/>
      <c r="C27" s="231"/>
      <c r="D27" s="34"/>
      <c r="E27" s="34"/>
      <c r="F27" s="34"/>
    </row>
    <row r="30" spans="1:7" ht="38.25">
      <c r="A30" s="30" t="s">
        <v>62</v>
      </c>
      <c r="B30" s="8" t="s">
        <v>108</v>
      </c>
      <c r="C30" s="8"/>
      <c r="D30" s="8"/>
      <c r="E30" s="8"/>
      <c r="F30" s="8"/>
    </row>
    <row r="31" spans="1:7" ht="13.9" customHeight="1">
      <c r="A31" s="5" t="s">
        <v>27</v>
      </c>
      <c r="B31" s="5"/>
      <c r="C31" s="5"/>
      <c r="D31" s="5"/>
      <c r="E31" s="5"/>
      <c r="F31" s="5"/>
      <c r="G31" s="35"/>
    </row>
    <row r="32" spans="1:7" ht="38.25">
      <c r="A32" s="30" t="s">
        <v>63</v>
      </c>
      <c r="B32" s="30" t="s">
        <v>64</v>
      </c>
      <c r="C32" s="30" t="s">
        <v>30</v>
      </c>
      <c r="D32" s="30" t="s">
        <v>65</v>
      </c>
      <c r="E32" s="30" t="s">
        <v>66</v>
      </c>
      <c r="F32" s="30" t="s">
        <v>67</v>
      </c>
      <c r="G32" s="30" t="s">
        <v>68</v>
      </c>
    </row>
    <row r="33" spans="1:7" ht="41.65" customHeight="1">
      <c r="A33" s="525" t="s">
        <v>4512</v>
      </c>
      <c r="B33" s="525" t="s">
        <v>4513</v>
      </c>
      <c r="C33" s="525">
        <v>79212227721</v>
      </c>
      <c r="D33" s="525">
        <v>20</v>
      </c>
      <c r="E33" s="525" t="s">
        <v>824</v>
      </c>
      <c r="F33" s="525"/>
      <c r="G33" s="525"/>
    </row>
    <row r="34" spans="1:7">
      <c r="A34" s="36"/>
      <c r="B34" s="36"/>
      <c r="C34" s="36"/>
      <c r="D34" s="36"/>
      <c r="E34" s="36"/>
      <c r="F34" s="36"/>
      <c r="G34" s="36"/>
    </row>
    <row r="35" spans="1:7">
      <c r="A35" s="31"/>
      <c r="B35" s="31"/>
      <c r="C35" s="31"/>
      <c r="D35" s="31"/>
      <c r="E35" s="31"/>
      <c r="F35" s="31"/>
      <c r="G35" s="31"/>
    </row>
    <row r="36" spans="1:7" ht="102">
      <c r="A36" s="30" t="s">
        <v>72</v>
      </c>
      <c r="B36" s="8"/>
      <c r="C36" s="8"/>
      <c r="D36" s="8"/>
      <c r="E36" s="8"/>
      <c r="F36" s="31"/>
      <c r="G36" s="31"/>
    </row>
    <row r="37" spans="1:7" ht="12.75" customHeight="1">
      <c r="A37" s="4" t="s">
        <v>27</v>
      </c>
      <c r="B37" s="4"/>
      <c r="C37" s="4"/>
      <c r="D37" s="4"/>
      <c r="E37" s="4"/>
      <c r="F37" s="31"/>
      <c r="G37" s="31"/>
    </row>
    <row r="38" spans="1:7" ht="25.5">
      <c r="A38" s="30" t="s">
        <v>73</v>
      </c>
      <c r="B38" s="30" t="s">
        <v>74</v>
      </c>
      <c r="C38" s="30" t="s">
        <v>30</v>
      </c>
      <c r="D38" s="30" t="s">
        <v>75</v>
      </c>
      <c r="E38" s="30" t="s">
        <v>76</v>
      </c>
      <c r="F38" s="31"/>
      <c r="G38" s="31"/>
    </row>
    <row r="39" spans="1:7">
      <c r="A39" s="36" t="s">
        <v>69</v>
      </c>
      <c r="B39" s="36"/>
      <c r="C39" s="36"/>
      <c r="D39" s="36"/>
      <c r="E39" s="36"/>
      <c r="F39" s="31"/>
      <c r="G39" s="31"/>
    </row>
    <row r="40" spans="1:7">
      <c r="A40" s="36" t="s">
        <v>70</v>
      </c>
      <c r="B40" s="36"/>
      <c r="C40" s="36"/>
      <c r="D40" s="36"/>
      <c r="E40" s="36"/>
      <c r="F40" s="31"/>
      <c r="G40" s="31"/>
    </row>
    <row r="41" spans="1:7">
      <c r="A41" s="36" t="s">
        <v>71</v>
      </c>
      <c r="B41" s="36"/>
      <c r="C41" s="36"/>
      <c r="D41" s="36"/>
      <c r="E41" s="36"/>
      <c r="F41" s="31"/>
      <c r="G41" s="31"/>
    </row>
    <row r="42" spans="1:7">
      <c r="A42" s="36"/>
      <c r="B42" s="36"/>
      <c r="C42" s="36"/>
      <c r="D42" s="36"/>
      <c r="E42" s="36"/>
      <c r="F42" s="31"/>
      <c r="G42" s="31"/>
    </row>
    <row r="43" spans="1:7">
      <c r="A43" s="31"/>
      <c r="B43" s="31"/>
      <c r="C43" s="31"/>
      <c r="D43" s="31"/>
      <c r="E43" s="31"/>
      <c r="F43" s="31"/>
      <c r="G43" s="31"/>
    </row>
    <row r="44" spans="1:7" ht="76.5">
      <c r="A44" s="30" t="s">
        <v>77</v>
      </c>
      <c r="B44" s="8"/>
      <c r="C44" s="8"/>
      <c r="D44" s="8"/>
      <c r="E44" s="8"/>
      <c r="F44" s="31"/>
      <c r="G44" s="31"/>
    </row>
    <row r="45" spans="1:7" ht="12.75" customHeight="1">
      <c r="A45" s="3" t="s">
        <v>27</v>
      </c>
      <c r="B45" s="3"/>
      <c r="C45" s="3"/>
      <c r="D45" s="3"/>
      <c r="E45" s="3"/>
      <c r="F45" s="31"/>
      <c r="G45" s="31"/>
    </row>
    <row r="46" spans="1:7" ht="38.25">
      <c r="A46" s="30" t="s">
        <v>78</v>
      </c>
      <c r="B46" s="30" t="s">
        <v>79</v>
      </c>
      <c r="C46" s="30" t="s">
        <v>80</v>
      </c>
      <c r="D46" s="30" t="s">
        <v>81</v>
      </c>
      <c r="E46" s="30" t="s">
        <v>82</v>
      </c>
      <c r="F46" s="31"/>
      <c r="G46" s="31"/>
    </row>
    <row r="47" spans="1:7">
      <c r="A47" s="36" t="s">
        <v>69</v>
      </c>
      <c r="B47" s="36"/>
      <c r="C47" s="36"/>
      <c r="D47" s="36"/>
      <c r="E47" s="36"/>
      <c r="F47" s="31"/>
      <c r="G47" s="31"/>
    </row>
    <row r="48" spans="1:7">
      <c r="A48" s="36" t="s">
        <v>70</v>
      </c>
      <c r="B48" s="36"/>
      <c r="C48" s="36"/>
      <c r="D48" s="36"/>
      <c r="E48" s="36"/>
      <c r="F48" s="31"/>
      <c r="G48" s="31"/>
    </row>
    <row r="49" spans="1:10">
      <c r="A49" s="36" t="s">
        <v>71</v>
      </c>
      <c r="B49" s="36"/>
      <c r="C49" s="36"/>
      <c r="D49" s="36"/>
      <c r="E49" s="36"/>
    </row>
    <row r="50" spans="1:10">
      <c r="A50" s="36"/>
      <c r="B50" s="36"/>
      <c r="C50" s="36"/>
      <c r="D50" s="36"/>
      <c r="E50" s="36"/>
    </row>
    <row r="52" spans="1:10" ht="92.45" customHeight="1">
      <c r="A52" s="30" t="s">
        <v>83</v>
      </c>
      <c r="B52" s="8"/>
      <c r="C52" s="8"/>
      <c r="D52" s="8"/>
      <c r="E52" s="31"/>
      <c r="F52" s="31"/>
    </row>
    <row r="53" spans="1:10" ht="23.85" customHeight="1">
      <c r="A53" s="3" t="s">
        <v>27</v>
      </c>
      <c r="B53" s="3"/>
      <c r="C53" s="3"/>
      <c r="D53" s="3"/>
      <c r="E53" s="31"/>
      <c r="F53" s="31"/>
    </row>
    <row r="54" spans="1:10" ht="25.5">
      <c r="A54" s="30" t="s">
        <v>84</v>
      </c>
      <c r="B54" s="30" t="s">
        <v>85</v>
      </c>
      <c r="C54" s="30" t="s">
        <v>86</v>
      </c>
      <c r="D54" s="30" t="s">
        <v>87</v>
      </c>
      <c r="E54" s="31"/>
      <c r="F54" s="31"/>
    </row>
    <row r="55" spans="1:10">
      <c r="A55" s="36" t="s">
        <v>69</v>
      </c>
      <c r="B55" s="36"/>
      <c r="C55" s="36"/>
      <c r="D55" s="36"/>
      <c r="E55" s="31"/>
      <c r="F55" s="31"/>
    </row>
    <row r="56" spans="1:10">
      <c r="A56" s="36" t="s">
        <v>70</v>
      </c>
      <c r="B56" s="36"/>
      <c r="C56" s="36"/>
      <c r="D56" s="36"/>
      <c r="E56" s="31"/>
      <c r="F56" s="31"/>
    </row>
    <row r="57" spans="1:10">
      <c r="A57" s="36" t="s">
        <v>71</v>
      </c>
      <c r="B57" s="36"/>
      <c r="C57" s="36"/>
      <c r="D57" s="36"/>
      <c r="E57" s="31"/>
      <c r="F57" s="31"/>
    </row>
    <row r="58" spans="1:10">
      <c r="A58" s="36"/>
      <c r="B58" s="36"/>
      <c r="C58" s="36"/>
      <c r="D58" s="36"/>
      <c r="E58" s="31"/>
      <c r="F58" s="31"/>
    </row>
    <row r="59" spans="1:10">
      <c r="A59" s="31"/>
      <c r="B59" s="31"/>
      <c r="C59" s="31"/>
      <c r="D59" s="31"/>
      <c r="E59" s="31"/>
      <c r="F59" s="31"/>
    </row>
    <row r="60" spans="1:10" s="526" customFormat="1" ht="90.95" customHeight="1">
      <c r="A60" s="30" t="s">
        <v>88</v>
      </c>
      <c r="B60" s="8"/>
      <c r="C60" s="8"/>
      <c r="D60" s="8"/>
      <c r="E60" s="31"/>
      <c r="F60" s="31"/>
      <c r="G60" s="29"/>
      <c r="H60" s="29"/>
      <c r="I60" s="29"/>
      <c r="J60" s="29"/>
    </row>
    <row r="61" spans="1:10" ht="12.75" customHeight="1">
      <c r="A61" s="3" t="s">
        <v>27</v>
      </c>
      <c r="B61" s="3"/>
      <c r="C61" s="3"/>
      <c r="D61" s="3"/>
      <c r="E61" s="31"/>
      <c r="F61" s="31"/>
    </row>
    <row r="62" spans="1:10" ht="25.5">
      <c r="A62" s="30" t="s">
        <v>84</v>
      </c>
      <c r="B62" s="30" t="s">
        <v>85</v>
      </c>
      <c r="C62" s="30" t="s">
        <v>86</v>
      </c>
      <c r="D62" s="30" t="s">
        <v>87</v>
      </c>
      <c r="E62" s="31"/>
      <c r="F62" s="31"/>
    </row>
    <row r="63" spans="1:10">
      <c r="A63" s="36" t="s">
        <v>69</v>
      </c>
      <c r="B63" s="36"/>
      <c r="C63" s="36"/>
      <c r="D63" s="36"/>
      <c r="E63" s="31"/>
      <c r="F63" s="31"/>
    </row>
    <row r="64" spans="1:10">
      <c r="A64" s="36" t="s">
        <v>70</v>
      </c>
      <c r="B64" s="36"/>
      <c r="C64" s="36"/>
      <c r="D64" s="36"/>
      <c r="E64" s="31"/>
      <c r="F64" s="31"/>
    </row>
    <row r="65" spans="1:6">
      <c r="A65" s="36" t="s">
        <v>71</v>
      </c>
      <c r="B65" s="36"/>
      <c r="C65" s="36"/>
      <c r="D65" s="36"/>
      <c r="E65" s="31"/>
      <c r="F65" s="31"/>
    </row>
    <row r="66" spans="1:6">
      <c r="A66" s="36"/>
      <c r="B66" s="36"/>
      <c r="C66" s="36"/>
      <c r="D66" s="36"/>
      <c r="E66" s="31"/>
      <c r="F66" s="31"/>
    </row>
    <row r="67" spans="1:6">
      <c r="A67" s="31"/>
      <c r="B67" s="31"/>
      <c r="C67" s="31"/>
      <c r="D67" s="31"/>
      <c r="E67" s="31"/>
      <c r="F67" s="31"/>
    </row>
    <row r="68" spans="1:6" ht="70.900000000000006" customHeight="1">
      <c r="A68" s="30" t="s">
        <v>89</v>
      </c>
      <c r="B68" s="8"/>
      <c r="C68" s="8"/>
      <c r="D68" s="8"/>
      <c r="E68" s="31"/>
      <c r="F68" s="31"/>
    </row>
    <row r="69" spans="1:6" ht="12.75" customHeight="1">
      <c r="A69" s="2" t="s">
        <v>27</v>
      </c>
      <c r="B69" s="2"/>
      <c r="C69" s="2"/>
      <c r="D69" s="2"/>
      <c r="E69" s="31"/>
      <c r="F69" s="31"/>
    </row>
    <row r="70" spans="1:6" ht="25.5">
      <c r="A70" s="30" t="s">
        <v>84</v>
      </c>
      <c r="B70" s="30" t="s">
        <v>85</v>
      </c>
      <c r="C70" s="30" t="s">
        <v>86</v>
      </c>
      <c r="D70" s="30" t="s">
        <v>87</v>
      </c>
      <c r="E70" s="31"/>
      <c r="F70" s="31"/>
    </row>
    <row r="71" spans="1:6">
      <c r="A71" s="36" t="s">
        <v>69</v>
      </c>
      <c r="B71" s="36"/>
      <c r="C71" s="36"/>
      <c r="D71" s="36"/>
      <c r="E71" s="31"/>
      <c r="F71" s="31"/>
    </row>
    <row r="72" spans="1:6">
      <c r="A72" s="36" t="s">
        <v>70</v>
      </c>
      <c r="B72" s="36"/>
      <c r="C72" s="36"/>
      <c r="D72" s="36"/>
      <c r="E72" s="31"/>
      <c r="F72" s="31"/>
    </row>
    <row r="73" spans="1:6">
      <c r="A73" s="36" t="s">
        <v>71</v>
      </c>
      <c r="B73" s="36"/>
      <c r="C73" s="36"/>
      <c r="D73" s="36"/>
      <c r="E73" s="31"/>
      <c r="F73" s="31"/>
    </row>
    <row r="74" spans="1:6">
      <c r="A74" s="36"/>
      <c r="B74" s="36"/>
      <c r="C74" s="36"/>
      <c r="D74" s="36"/>
      <c r="E74" s="31"/>
      <c r="F74" s="31"/>
    </row>
    <row r="75" spans="1:6">
      <c r="A75" s="1"/>
      <c r="B75" s="1"/>
      <c r="C75" s="1"/>
      <c r="D75" s="1"/>
      <c r="E75" s="1"/>
      <c r="F75" s="1"/>
    </row>
    <row r="76" spans="1:6" ht="90.95" customHeight="1">
      <c r="A76" s="30" t="s">
        <v>90</v>
      </c>
      <c r="B76" s="8"/>
      <c r="C76" s="8"/>
      <c r="D76" s="8"/>
      <c r="E76" s="8"/>
      <c r="F76" s="8"/>
    </row>
    <row r="77" spans="1:6" ht="12.75" customHeight="1">
      <c r="A77" s="2" t="s">
        <v>27</v>
      </c>
      <c r="B77" s="2"/>
      <c r="C77" s="2"/>
      <c r="D77" s="2"/>
      <c r="E77" s="2"/>
      <c r="F77" s="2"/>
    </row>
    <row r="78" spans="1:6" ht="38.25">
      <c r="A78" s="30" t="s">
        <v>91</v>
      </c>
      <c r="B78" s="30" t="s">
        <v>92</v>
      </c>
      <c r="C78" s="30" t="s">
        <v>93</v>
      </c>
      <c r="D78" s="30" t="s">
        <v>94</v>
      </c>
      <c r="E78" s="30" t="s">
        <v>95</v>
      </c>
      <c r="F78" s="30" t="s">
        <v>76</v>
      </c>
    </row>
    <row r="79" spans="1:6">
      <c r="A79" s="36" t="s">
        <v>69</v>
      </c>
      <c r="B79" s="36"/>
      <c r="C79" s="36"/>
      <c r="D79" s="36"/>
      <c r="E79" s="36"/>
      <c r="F79" s="36"/>
    </row>
    <row r="80" spans="1:6">
      <c r="A80" s="36" t="s">
        <v>70</v>
      </c>
      <c r="B80" s="36"/>
      <c r="C80" s="36"/>
      <c r="D80" s="36"/>
      <c r="E80" s="36"/>
      <c r="F80" s="36"/>
    </row>
    <row r="81" spans="1:6">
      <c r="A81" s="36" t="s">
        <v>71</v>
      </c>
      <c r="B81" s="36"/>
      <c r="C81" s="36"/>
      <c r="D81" s="36"/>
      <c r="E81" s="36"/>
      <c r="F81" s="36"/>
    </row>
    <row r="82" spans="1:6">
      <c r="A82" s="36"/>
      <c r="B82" s="36"/>
      <c r="C82" s="36"/>
      <c r="D82" s="36"/>
      <c r="E82" s="36"/>
      <c r="F82" s="36"/>
    </row>
    <row r="83" spans="1:6">
      <c r="A83" s="31"/>
      <c r="B83" s="31"/>
      <c r="C83" s="31"/>
      <c r="D83" s="31"/>
      <c r="E83" s="31"/>
      <c r="F83" s="31"/>
    </row>
    <row r="84" spans="1:6" ht="73.900000000000006" customHeight="1">
      <c r="A84" s="30" t="s">
        <v>96</v>
      </c>
      <c r="B84" s="8"/>
      <c r="C84" s="8"/>
      <c r="D84" s="8"/>
      <c r="E84" s="31"/>
      <c r="F84" s="31"/>
    </row>
    <row r="85" spans="1:6" ht="23.85" customHeight="1">
      <c r="A85" s="2" t="s">
        <v>27</v>
      </c>
      <c r="B85" s="2"/>
      <c r="C85" s="2"/>
      <c r="D85" s="2"/>
      <c r="E85" s="31"/>
      <c r="F85" s="31"/>
    </row>
    <row r="86" spans="1:6" ht="25.5">
      <c r="A86" s="30" t="s">
        <v>97</v>
      </c>
      <c r="B86" s="30" t="s">
        <v>98</v>
      </c>
      <c r="C86" s="30" t="s">
        <v>99</v>
      </c>
      <c r="D86" s="30" t="s">
        <v>76</v>
      </c>
      <c r="E86" s="31"/>
      <c r="F86" s="31"/>
    </row>
    <row r="87" spans="1:6">
      <c r="A87" s="36" t="s">
        <v>69</v>
      </c>
      <c r="B87" s="36"/>
      <c r="C87" s="36"/>
      <c r="D87" s="36"/>
      <c r="E87" s="31"/>
      <c r="F87" s="31"/>
    </row>
    <row r="88" spans="1:6">
      <c r="A88" s="36" t="s">
        <v>70</v>
      </c>
      <c r="B88" s="36"/>
      <c r="C88" s="36"/>
      <c r="D88" s="36"/>
      <c r="E88" s="31"/>
      <c r="F88" s="31"/>
    </row>
    <row r="89" spans="1:6">
      <c r="A89" s="36" t="s">
        <v>71</v>
      </c>
      <c r="B89" s="36"/>
      <c r="C89" s="36"/>
      <c r="D89" s="36"/>
      <c r="E89" s="31"/>
      <c r="F89" s="31"/>
    </row>
    <row r="90" spans="1:6">
      <c r="A90" s="36"/>
      <c r="B90" s="36"/>
      <c r="C90" s="36"/>
      <c r="D90" s="36"/>
      <c r="E90" s="31"/>
      <c r="F90" s="31"/>
    </row>
    <row r="91" spans="1:6">
      <c r="A91" s="31"/>
      <c r="B91" s="31"/>
      <c r="C91" s="31"/>
      <c r="D91" s="31"/>
      <c r="E91" s="31"/>
      <c r="F91" s="31"/>
    </row>
    <row r="92" spans="1:6" ht="73.150000000000006" customHeight="1">
      <c r="A92" s="30" t="s">
        <v>100</v>
      </c>
      <c r="B92" s="8"/>
      <c r="C92" s="8"/>
      <c r="D92" s="8"/>
      <c r="E92" s="31"/>
      <c r="F92" s="31"/>
    </row>
    <row r="93" spans="1:6">
      <c r="A93" s="31"/>
      <c r="B93" s="31"/>
      <c r="D93" s="31"/>
      <c r="E93" s="31"/>
      <c r="F93" s="31"/>
    </row>
    <row r="94" spans="1:6" ht="75.400000000000006" customHeight="1">
      <c r="A94" s="30" t="s">
        <v>102</v>
      </c>
      <c r="B94" s="8"/>
      <c r="C94" s="8"/>
      <c r="D94" s="8"/>
      <c r="E94" s="31"/>
      <c r="F94" s="31"/>
    </row>
    <row r="95" spans="1:6" ht="23.85" customHeight="1">
      <c r="A95" s="2" t="s">
        <v>27</v>
      </c>
      <c r="B95" s="2"/>
      <c r="C95" s="2"/>
      <c r="D95" s="2"/>
      <c r="E95" s="31"/>
      <c r="F95" s="31"/>
    </row>
    <row r="96" spans="1:6" ht="25.5">
      <c r="A96" s="30" t="s">
        <v>103</v>
      </c>
      <c r="B96" s="30" t="s">
        <v>104</v>
      </c>
      <c r="C96" s="30" t="s">
        <v>105</v>
      </c>
      <c r="D96" s="30" t="s">
        <v>106</v>
      </c>
      <c r="E96" s="31"/>
      <c r="F96" s="31"/>
    </row>
    <row r="97" spans="1:10" ht="12.75" customHeight="1">
      <c r="A97" s="36" t="s">
        <v>69</v>
      </c>
      <c r="B97" s="36"/>
      <c r="C97" s="36"/>
      <c r="D97" s="36"/>
    </row>
    <row r="98" spans="1:10" ht="12.75" customHeight="1">
      <c r="A98" s="36" t="s">
        <v>70</v>
      </c>
      <c r="B98" s="36"/>
      <c r="C98" s="36"/>
      <c r="D98" s="36"/>
    </row>
    <row r="99" spans="1:10" ht="12.75" customHeight="1">
      <c r="A99" s="36" t="s">
        <v>71</v>
      </c>
      <c r="B99" s="36"/>
      <c r="C99" s="36"/>
      <c r="D99" s="36"/>
    </row>
    <row r="100" spans="1:10" ht="12.75" customHeight="1">
      <c r="A100" s="36"/>
      <c r="B100" s="36"/>
      <c r="C100" s="36"/>
      <c r="D100" s="36"/>
    </row>
    <row r="103" spans="1:10" ht="76.150000000000006" customHeight="1">
      <c r="A103" s="40" t="s">
        <v>107</v>
      </c>
      <c r="B103" s="1242"/>
      <c r="C103" s="1242"/>
      <c r="D103" s="1242"/>
    </row>
    <row r="104" spans="1:10" ht="28.35" customHeight="1">
      <c r="A104" s="2" t="s">
        <v>27</v>
      </c>
      <c r="B104" s="2"/>
      <c r="C104" s="2"/>
      <c r="D104" s="2"/>
    </row>
    <row r="105" spans="1:10" s="17" customFormat="1" ht="99.2" customHeight="1">
      <c r="A105" s="40" t="s">
        <v>109</v>
      </c>
      <c r="B105" s="1243" t="s">
        <v>110</v>
      </c>
      <c r="C105" s="1243"/>
      <c r="D105" s="40" t="s">
        <v>111</v>
      </c>
      <c r="E105" s="29"/>
      <c r="F105" s="29"/>
      <c r="G105" s="29"/>
      <c r="H105" s="29"/>
      <c r="I105" s="29"/>
      <c r="J105" s="29"/>
    </row>
    <row r="106" spans="1:10" s="17" customFormat="1" ht="40.35" customHeight="1">
      <c r="A106" s="346" t="s">
        <v>4514</v>
      </c>
      <c r="B106" s="1295" t="s">
        <v>4515</v>
      </c>
      <c r="C106" s="1295"/>
      <c r="D106" s="346" t="s">
        <v>4516</v>
      </c>
      <c r="E106" s="29"/>
      <c r="F106" s="29"/>
      <c r="G106" s="29"/>
      <c r="H106" s="29"/>
      <c r="I106" s="29"/>
      <c r="J106" s="29"/>
    </row>
    <row r="107" spans="1:10" s="17" customFormat="1" ht="40.35" customHeight="1">
      <c r="A107" s="527" t="s">
        <v>4514</v>
      </c>
      <c r="B107" s="1296" t="s">
        <v>4517</v>
      </c>
      <c r="C107" s="1296"/>
      <c r="D107" s="527" t="s">
        <v>4518</v>
      </c>
      <c r="E107" s="29"/>
      <c r="F107" s="29"/>
      <c r="G107" s="29"/>
      <c r="H107" s="29"/>
      <c r="I107" s="29"/>
      <c r="J107" s="29"/>
    </row>
    <row r="108" spans="1:10" s="17" customFormat="1" ht="12.75" customHeight="1">
      <c r="A108" s="29"/>
      <c r="B108" s="29"/>
      <c r="C108" s="29"/>
      <c r="D108" s="29"/>
      <c r="E108" s="29"/>
      <c r="F108" s="29"/>
      <c r="G108" s="29"/>
      <c r="H108" s="29"/>
      <c r="I108" s="29"/>
      <c r="J108" s="29"/>
    </row>
    <row r="109" spans="1:10" s="17" customFormat="1" ht="76.900000000000006" customHeight="1">
      <c r="A109" s="40" t="s">
        <v>115</v>
      </c>
      <c r="B109" s="1242" t="s">
        <v>108</v>
      </c>
      <c r="C109" s="1242"/>
      <c r="D109" s="1242"/>
      <c r="E109" s="29"/>
      <c r="F109" s="29"/>
      <c r="G109" s="29"/>
      <c r="H109" s="29"/>
      <c r="I109" s="29"/>
      <c r="J109" s="29"/>
    </row>
    <row r="110" spans="1:10" s="17" customFormat="1" ht="12.75" customHeight="1">
      <c r="A110" s="2" t="s">
        <v>27</v>
      </c>
      <c r="B110" s="2"/>
      <c r="C110" s="2"/>
      <c r="D110" s="2"/>
      <c r="E110" s="29"/>
      <c r="F110" s="29"/>
      <c r="G110" s="29"/>
      <c r="H110" s="29"/>
      <c r="I110" s="29"/>
      <c r="J110" s="29"/>
    </row>
    <row r="111" spans="1:10" s="17" customFormat="1" ht="12.75" customHeight="1">
      <c r="A111" s="1243" t="s">
        <v>116</v>
      </c>
      <c r="B111" s="1243"/>
      <c r="C111" s="1243"/>
      <c r="D111" s="29"/>
      <c r="E111" s="29"/>
      <c r="F111" s="29"/>
      <c r="G111" s="29"/>
      <c r="H111" s="29"/>
      <c r="I111" s="29"/>
      <c r="J111" s="29"/>
    </row>
    <row r="112" spans="1:10" s="17" customFormat="1" ht="39.75" customHeight="1">
      <c r="A112" s="1295" t="s">
        <v>4519</v>
      </c>
      <c r="B112" s="1295"/>
      <c r="C112" s="1295"/>
      <c r="D112" s="29"/>
      <c r="E112" s="29"/>
      <c r="F112" s="29"/>
      <c r="G112" s="29"/>
      <c r="H112" s="29"/>
      <c r="I112" s="29"/>
      <c r="J112" s="29"/>
    </row>
    <row r="113" spans="1:10" s="17" customFormat="1" ht="85.5" customHeight="1">
      <c r="A113" s="43" t="s">
        <v>118</v>
      </c>
      <c r="B113" s="1242" t="s">
        <v>108</v>
      </c>
      <c r="C113" s="1242"/>
      <c r="D113" s="1242"/>
      <c r="E113" s="29"/>
      <c r="F113" s="29"/>
      <c r="G113" s="29"/>
      <c r="H113" s="29"/>
      <c r="I113" s="29"/>
      <c r="J113" s="29"/>
    </row>
    <row r="114" spans="1:10" s="17" customFormat="1" ht="12.75" customHeight="1">
      <c r="A114" s="29"/>
      <c r="B114" s="29"/>
      <c r="C114" s="29"/>
      <c r="D114" s="29"/>
      <c r="E114" s="29"/>
      <c r="F114" s="29"/>
      <c r="G114" s="29"/>
      <c r="H114" s="29"/>
      <c r="I114" s="29"/>
      <c r="J114" s="29"/>
    </row>
    <row r="115" spans="1:10" s="17" customFormat="1" ht="66.75" customHeight="1">
      <c r="A115" s="40" t="s">
        <v>119</v>
      </c>
      <c r="B115" s="1242" t="s">
        <v>108</v>
      </c>
      <c r="C115" s="1242"/>
      <c r="D115" s="1242"/>
      <c r="E115" s="29"/>
      <c r="F115" s="44"/>
      <c r="G115" s="29"/>
      <c r="H115" s="29"/>
      <c r="I115" s="29"/>
      <c r="J115" s="29"/>
    </row>
    <row r="116" spans="1:10" s="17" customFormat="1" ht="12.75" customHeight="1">
      <c r="A116" s="2" t="s">
        <v>27</v>
      </c>
      <c r="B116" s="2"/>
      <c r="C116" s="2"/>
      <c r="D116" s="2"/>
      <c r="E116" s="29"/>
      <c r="F116" s="29"/>
      <c r="G116" s="29"/>
      <c r="H116" s="29"/>
      <c r="I116" s="29"/>
      <c r="J116" s="29"/>
    </row>
    <row r="117" spans="1:10" s="17" customFormat="1" ht="29.85" customHeight="1">
      <c r="A117" s="1243" t="s">
        <v>116</v>
      </c>
      <c r="B117" s="1243"/>
      <c r="C117" s="1243"/>
      <c r="D117" s="29"/>
      <c r="E117" s="29"/>
      <c r="F117" s="29"/>
      <c r="G117" s="29"/>
      <c r="H117" s="29"/>
      <c r="I117" s="29"/>
      <c r="J117" s="29"/>
    </row>
    <row r="118" spans="1:10" ht="29.65" customHeight="1">
      <c r="A118" s="1295" t="s">
        <v>4520</v>
      </c>
      <c r="B118" s="1295"/>
      <c r="C118" s="1295"/>
    </row>
    <row r="119" spans="1:10" ht="120.4" customHeight="1">
      <c r="A119" s="40" t="s">
        <v>121</v>
      </c>
      <c r="B119" s="1242" t="s">
        <v>108</v>
      </c>
      <c r="C119" s="1242"/>
      <c r="D119" s="1242"/>
    </row>
    <row r="122" spans="1:10" ht="50.65" customHeight="1">
      <c r="A122" s="1243" t="s">
        <v>122</v>
      </c>
      <c r="B122" s="1243"/>
      <c r="C122" s="1243"/>
      <c r="D122" s="1243"/>
    </row>
    <row r="123" spans="1:10" ht="96.95" customHeight="1">
      <c r="A123" s="40" t="s">
        <v>123</v>
      </c>
      <c r="B123" s="40" t="s">
        <v>124</v>
      </c>
      <c r="C123" s="40" t="s">
        <v>125</v>
      </c>
      <c r="D123" s="40" t="s">
        <v>126</v>
      </c>
    </row>
    <row r="124" spans="1:10" ht="83.65" customHeight="1">
      <c r="A124" s="48" t="s">
        <v>877</v>
      </c>
      <c r="B124" s="48" t="s">
        <v>878</v>
      </c>
      <c r="C124" s="48"/>
      <c r="D124" s="48"/>
    </row>
    <row r="126" spans="1:10" ht="39.6" customHeight="1">
      <c r="A126" s="1243" t="s">
        <v>130</v>
      </c>
      <c r="B126" s="1243"/>
      <c r="C126" s="1243"/>
      <c r="D126" s="1243"/>
      <c r="E126" s="1243"/>
      <c r="F126" s="40" t="s">
        <v>131</v>
      </c>
      <c r="G126" s="40" t="s">
        <v>132</v>
      </c>
    </row>
    <row r="127" spans="1:10" ht="73.900000000000006" customHeight="1">
      <c r="A127" s="40" t="s">
        <v>133</v>
      </c>
      <c r="B127" s="40" t="s">
        <v>134</v>
      </c>
      <c r="C127" s="40" t="s">
        <v>135</v>
      </c>
      <c r="D127" s="528" t="s">
        <v>136</v>
      </c>
      <c r="E127" s="528" t="s">
        <v>137</v>
      </c>
      <c r="F127" s="46">
        <v>41</v>
      </c>
      <c r="G127" s="46">
        <f>SUM(D128:D168)</f>
        <v>2169</v>
      </c>
    </row>
    <row r="128" spans="1:10" ht="12.75" customHeight="1">
      <c r="A128" s="529" t="s">
        <v>4521</v>
      </c>
      <c r="B128" s="530">
        <v>46142</v>
      </c>
      <c r="C128" s="529" t="s">
        <v>4522</v>
      </c>
      <c r="D128" s="529">
        <v>45</v>
      </c>
      <c r="E128" s="529" t="s">
        <v>4523</v>
      </c>
      <c r="F128" s="531"/>
      <c r="G128" s="69"/>
      <c r="H128" s="69"/>
      <c r="I128" s="69"/>
      <c r="J128" s="69"/>
    </row>
    <row r="129" spans="1:6" ht="12.75" customHeight="1">
      <c r="A129" s="532" t="s">
        <v>4524</v>
      </c>
      <c r="B129" s="533">
        <v>46142</v>
      </c>
      <c r="C129" s="532" t="s">
        <v>4525</v>
      </c>
      <c r="D129" s="532">
        <v>24</v>
      </c>
      <c r="E129" s="529" t="s">
        <v>4526</v>
      </c>
      <c r="F129" s="534"/>
    </row>
    <row r="130" spans="1:6" ht="12.75" customHeight="1">
      <c r="A130" s="535" t="s">
        <v>4527</v>
      </c>
      <c r="B130" s="536">
        <v>46184</v>
      </c>
      <c r="C130" s="537" t="s">
        <v>4528</v>
      </c>
      <c r="D130" s="538">
        <v>14</v>
      </c>
      <c r="E130" s="529" t="s">
        <v>4529</v>
      </c>
      <c r="F130" s="534"/>
    </row>
    <row r="131" spans="1:6" ht="12.75" customHeight="1">
      <c r="A131" s="539" t="s">
        <v>4530</v>
      </c>
      <c r="B131" s="540">
        <v>46183</v>
      </c>
      <c r="C131" s="537" t="s">
        <v>4531</v>
      </c>
      <c r="D131" s="541"/>
      <c r="E131" s="529" t="s">
        <v>4529</v>
      </c>
      <c r="F131" s="534"/>
    </row>
    <row r="132" spans="1:6" ht="12.75" customHeight="1">
      <c r="A132" s="542" t="s">
        <v>4532</v>
      </c>
      <c r="B132" s="543">
        <v>46185</v>
      </c>
      <c r="C132" s="542" t="s">
        <v>4533</v>
      </c>
      <c r="D132" s="544">
        <v>90</v>
      </c>
      <c r="E132" s="545" t="s">
        <v>4534</v>
      </c>
      <c r="F132" s="534"/>
    </row>
    <row r="133" spans="1:6" ht="28.5">
      <c r="A133" s="542" t="s">
        <v>4535</v>
      </c>
      <c r="B133" s="543">
        <v>46187</v>
      </c>
      <c r="C133" s="542" t="s">
        <v>4536</v>
      </c>
      <c r="D133" s="544">
        <v>60</v>
      </c>
      <c r="E133" s="545" t="s">
        <v>4537</v>
      </c>
      <c r="F133" s="534"/>
    </row>
    <row r="134" spans="1:6" ht="71.25">
      <c r="A134" s="546" t="s">
        <v>4538</v>
      </c>
      <c r="B134" s="547">
        <v>46161</v>
      </c>
      <c r="C134" s="548" t="s">
        <v>4539</v>
      </c>
      <c r="D134" s="548">
        <v>45</v>
      </c>
      <c r="E134" s="549" t="s">
        <v>4540</v>
      </c>
      <c r="F134" s="534"/>
    </row>
    <row r="135" spans="1:6" ht="57">
      <c r="A135" s="546" t="s">
        <v>4541</v>
      </c>
      <c r="B135" s="550">
        <v>46184</v>
      </c>
      <c r="C135" s="542" t="s">
        <v>4542</v>
      </c>
      <c r="D135" s="548">
        <v>62</v>
      </c>
      <c r="E135" s="549" t="s">
        <v>4543</v>
      </c>
      <c r="F135" s="534"/>
    </row>
    <row r="136" spans="1:6" ht="25.5">
      <c r="A136" s="546" t="s">
        <v>4544</v>
      </c>
      <c r="B136" s="547">
        <v>46164</v>
      </c>
      <c r="C136" s="546" t="s">
        <v>4545</v>
      </c>
      <c r="D136" s="548">
        <v>20</v>
      </c>
      <c r="E136" s="551" t="s">
        <v>4546</v>
      </c>
      <c r="F136" s="534"/>
    </row>
    <row r="137" spans="1:6" ht="38.25">
      <c r="A137" s="546" t="s">
        <v>4547</v>
      </c>
      <c r="B137" s="547">
        <v>46115</v>
      </c>
      <c r="C137" s="546" t="s">
        <v>4548</v>
      </c>
      <c r="D137" s="548">
        <v>12</v>
      </c>
      <c r="E137" s="551" t="s">
        <v>4549</v>
      </c>
      <c r="F137" s="534"/>
    </row>
    <row r="138" spans="1:6" ht="51">
      <c r="A138" s="546" t="s">
        <v>4550</v>
      </c>
      <c r="B138" s="547">
        <v>46121</v>
      </c>
      <c r="C138" s="546" t="s">
        <v>4551</v>
      </c>
      <c r="D138" s="548">
        <v>15</v>
      </c>
      <c r="E138" s="551" t="s">
        <v>4549</v>
      </c>
      <c r="F138" s="534"/>
    </row>
    <row r="139" spans="1:6" ht="51">
      <c r="A139" s="546" t="s">
        <v>4552</v>
      </c>
      <c r="B139" s="552" t="s">
        <v>4553</v>
      </c>
      <c r="C139" s="552" t="s">
        <v>4554</v>
      </c>
      <c r="D139" s="548">
        <v>9</v>
      </c>
      <c r="E139" s="551" t="s">
        <v>4549</v>
      </c>
      <c r="F139" s="534"/>
    </row>
    <row r="140" spans="1:6" ht="38.25">
      <c r="A140" s="546" t="s">
        <v>4555</v>
      </c>
      <c r="B140" s="547">
        <v>46135</v>
      </c>
      <c r="C140" s="546" t="s">
        <v>4556</v>
      </c>
      <c r="D140" s="548">
        <v>15</v>
      </c>
      <c r="E140" s="551" t="s">
        <v>4549</v>
      </c>
      <c r="F140" s="534"/>
    </row>
    <row r="141" spans="1:6" ht="76.5">
      <c r="A141" s="546" t="s">
        <v>4557</v>
      </c>
      <c r="B141" s="547">
        <v>46142</v>
      </c>
      <c r="C141" s="546" t="s">
        <v>4558</v>
      </c>
      <c r="D141" s="548">
        <v>14</v>
      </c>
      <c r="E141" s="551" t="s">
        <v>4549</v>
      </c>
      <c r="F141" s="534"/>
    </row>
    <row r="142" spans="1:6" ht="38.25">
      <c r="A142" s="546" t="s">
        <v>4559</v>
      </c>
      <c r="B142" s="547">
        <v>46192</v>
      </c>
      <c r="C142" s="546" t="s">
        <v>4560</v>
      </c>
      <c r="D142" s="548">
        <v>38</v>
      </c>
      <c r="E142" s="551" t="s">
        <v>4549</v>
      </c>
      <c r="F142" s="534"/>
    </row>
    <row r="143" spans="1:6" ht="38.25">
      <c r="A143" s="553" t="s">
        <v>4561</v>
      </c>
      <c r="B143" s="554">
        <v>46142</v>
      </c>
      <c r="C143" s="553" t="s">
        <v>4562</v>
      </c>
      <c r="D143" s="553">
        <v>16</v>
      </c>
      <c r="E143" s="555" t="s">
        <v>4563</v>
      </c>
      <c r="F143" s="283"/>
    </row>
    <row r="144" spans="1:6" ht="38.25">
      <c r="A144" s="553" t="s">
        <v>4564</v>
      </c>
      <c r="B144" s="554">
        <v>46161</v>
      </c>
      <c r="C144" s="553" t="s">
        <v>4565</v>
      </c>
      <c r="D144" s="553">
        <v>12</v>
      </c>
      <c r="E144" s="555" t="s">
        <v>4566</v>
      </c>
      <c r="F144" s="283"/>
    </row>
    <row r="145" spans="1:10" ht="76.5">
      <c r="A145" s="553" t="s">
        <v>4567</v>
      </c>
      <c r="B145" s="554">
        <v>46182</v>
      </c>
      <c r="C145" s="553" t="s">
        <v>4568</v>
      </c>
      <c r="D145" s="553">
        <v>26</v>
      </c>
      <c r="E145" s="555" t="s">
        <v>4566</v>
      </c>
      <c r="F145" s="283"/>
    </row>
    <row r="146" spans="1:10" ht="135.6" customHeight="1">
      <c r="A146" s="553" t="s">
        <v>4569</v>
      </c>
      <c r="B146" s="554">
        <v>46118</v>
      </c>
      <c r="C146" s="555" t="s">
        <v>4570</v>
      </c>
      <c r="D146" s="553">
        <v>78</v>
      </c>
      <c r="E146" s="555" t="s">
        <v>4571</v>
      </c>
      <c r="F146" s="78"/>
      <c r="G146" s="556"/>
      <c r="H146" s="556"/>
      <c r="I146" s="556"/>
      <c r="J146" s="556"/>
    </row>
    <row r="147" spans="1:10">
      <c r="A147" s="553" t="s">
        <v>4572</v>
      </c>
      <c r="B147" s="554">
        <v>46142</v>
      </c>
      <c r="C147" s="553" t="s">
        <v>4573</v>
      </c>
      <c r="D147" s="553">
        <v>24</v>
      </c>
      <c r="E147" s="553" t="s">
        <v>4574</v>
      </c>
      <c r="F147" s="283"/>
    </row>
    <row r="148" spans="1:10" ht="25.5">
      <c r="A148" s="553" t="s">
        <v>4575</v>
      </c>
      <c r="B148" s="554">
        <v>46148</v>
      </c>
      <c r="C148" s="553" t="s">
        <v>4576</v>
      </c>
      <c r="D148" s="553">
        <v>50</v>
      </c>
      <c r="E148" s="553" t="s">
        <v>4577</v>
      </c>
      <c r="F148" s="283"/>
    </row>
    <row r="149" spans="1:10" ht="38.25">
      <c r="A149" s="553" t="s">
        <v>4578</v>
      </c>
      <c r="B149" s="554">
        <v>46151</v>
      </c>
      <c r="C149" s="553" t="s">
        <v>4579</v>
      </c>
      <c r="D149" s="553">
        <v>70</v>
      </c>
      <c r="E149" s="553" t="s">
        <v>4580</v>
      </c>
      <c r="F149" s="283"/>
    </row>
    <row r="150" spans="1:10" ht="38.25">
      <c r="A150" s="555" t="s">
        <v>4581</v>
      </c>
      <c r="B150" s="554">
        <v>46195</v>
      </c>
      <c r="C150" s="553" t="s">
        <v>4582</v>
      </c>
      <c r="D150" s="553">
        <v>20</v>
      </c>
      <c r="E150" s="553" t="s">
        <v>4583</v>
      </c>
      <c r="F150" s="283"/>
    </row>
    <row r="151" spans="1:10" ht="47.45" customHeight="1">
      <c r="A151" s="553" t="s">
        <v>4584</v>
      </c>
      <c r="B151" s="557">
        <v>46114</v>
      </c>
      <c r="C151" s="555" t="s">
        <v>4585</v>
      </c>
      <c r="D151" s="553">
        <v>16</v>
      </c>
      <c r="E151" s="555" t="s">
        <v>4586</v>
      </c>
      <c r="F151" s="283"/>
    </row>
    <row r="152" spans="1:10" ht="38.25">
      <c r="A152" s="553" t="s">
        <v>4587</v>
      </c>
      <c r="B152" s="557">
        <v>46114</v>
      </c>
      <c r="C152" s="553" t="s">
        <v>4588</v>
      </c>
      <c r="D152" s="553">
        <v>22</v>
      </c>
      <c r="E152" s="555" t="s">
        <v>4589</v>
      </c>
      <c r="F152" s="283"/>
    </row>
    <row r="153" spans="1:10" ht="38.25">
      <c r="A153" s="553" t="s">
        <v>4590</v>
      </c>
      <c r="B153" s="557">
        <v>46118</v>
      </c>
      <c r="C153" s="553" t="s">
        <v>4591</v>
      </c>
      <c r="D153" s="553">
        <v>29</v>
      </c>
      <c r="E153" s="555" t="s">
        <v>4589</v>
      </c>
      <c r="F153" s="283"/>
    </row>
    <row r="154" spans="1:10" ht="38.25">
      <c r="A154" s="553" t="s">
        <v>4592</v>
      </c>
      <c r="B154" s="557">
        <v>46129</v>
      </c>
      <c r="C154" s="553" t="s">
        <v>4593</v>
      </c>
      <c r="D154" s="553">
        <v>18</v>
      </c>
      <c r="E154" s="555" t="s">
        <v>4589</v>
      </c>
      <c r="F154" s="283"/>
    </row>
    <row r="155" spans="1:10">
      <c r="A155" s="553" t="s">
        <v>4594</v>
      </c>
      <c r="B155" s="553" t="s">
        <v>139</v>
      </c>
      <c r="C155" s="553" t="s">
        <v>4595</v>
      </c>
      <c r="D155" s="553">
        <v>93</v>
      </c>
      <c r="E155" s="553" t="s">
        <v>4596</v>
      </c>
      <c r="F155" s="283"/>
    </row>
    <row r="156" spans="1:10" ht="25.5">
      <c r="A156" s="553" t="s">
        <v>4597</v>
      </c>
      <c r="B156" s="558">
        <v>46142</v>
      </c>
      <c r="C156" s="553" t="s">
        <v>4598</v>
      </c>
      <c r="D156" s="553">
        <v>15</v>
      </c>
      <c r="E156" s="553" t="s">
        <v>4596</v>
      </c>
      <c r="F156" s="283"/>
    </row>
    <row r="157" spans="1:10" ht="14.25" customHeight="1">
      <c r="A157" s="553" t="s">
        <v>4599</v>
      </c>
      <c r="B157" s="554">
        <v>46185</v>
      </c>
      <c r="C157" s="555" t="s">
        <v>4600</v>
      </c>
      <c r="D157" s="553">
        <v>120</v>
      </c>
      <c r="E157" s="559" t="s">
        <v>4601</v>
      </c>
      <c r="F157" s="283"/>
    </row>
    <row r="158" spans="1:10" ht="114.75">
      <c r="A158" s="560" t="s">
        <v>4602</v>
      </c>
      <c r="B158" s="561">
        <v>46185</v>
      </c>
      <c r="C158" s="560" t="s">
        <v>4603</v>
      </c>
      <c r="D158" s="562">
        <v>20</v>
      </c>
      <c r="E158" s="563" t="s">
        <v>4601</v>
      </c>
      <c r="F158" s="283"/>
      <c r="G158" s="283"/>
      <c r="H158" s="283"/>
      <c r="I158" s="283"/>
      <c r="J158" s="283"/>
    </row>
    <row r="159" spans="1:10" ht="38.25">
      <c r="A159" s="564" t="s">
        <v>4604</v>
      </c>
      <c r="B159" s="564" t="s">
        <v>4605</v>
      </c>
      <c r="C159" s="564" t="s">
        <v>4606</v>
      </c>
      <c r="D159" s="563">
        <v>54</v>
      </c>
      <c r="E159" s="563" t="s">
        <v>4607</v>
      </c>
      <c r="F159" s="534"/>
    </row>
    <row r="160" spans="1:10" ht="38.25">
      <c r="A160" s="564" t="s">
        <v>4604</v>
      </c>
      <c r="B160" s="564" t="s">
        <v>4605</v>
      </c>
      <c r="C160" s="564" t="s">
        <v>4608</v>
      </c>
      <c r="D160" s="563">
        <v>80</v>
      </c>
      <c r="E160" s="563" t="s">
        <v>4607</v>
      </c>
      <c r="F160" s="534"/>
    </row>
    <row r="161" spans="1:10" ht="38.25">
      <c r="A161" s="564" t="s">
        <v>4609</v>
      </c>
      <c r="B161" s="565">
        <v>46127</v>
      </c>
      <c r="C161" s="564" t="s">
        <v>4610</v>
      </c>
      <c r="D161" s="566">
        <v>154</v>
      </c>
      <c r="E161" s="563" t="s">
        <v>4611</v>
      </c>
      <c r="F161" s="534"/>
    </row>
    <row r="162" spans="1:10" ht="38.25">
      <c r="A162" s="564" t="s">
        <v>4612</v>
      </c>
      <c r="B162" s="565">
        <v>46142</v>
      </c>
      <c r="C162" s="564" t="s">
        <v>4613</v>
      </c>
      <c r="D162" s="564">
        <v>263</v>
      </c>
      <c r="E162" s="563" t="s">
        <v>4614</v>
      </c>
      <c r="F162" s="534"/>
    </row>
    <row r="163" spans="1:10" ht="38.25">
      <c r="A163" s="564" t="s">
        <v>4615</v>
      </c>
      <c r="B163" s="567">
        <v>46164</v>
      </c>
      <c r="C163" s="564" t="s">
        <v>4616</v>
      </c>
      <c r="D163" s="564">
        <v>92</v>
      </c>
      <c r="E163" s="563" t="s">
        <v>4617</v>
      </c>
      <c r="F163" s="534"/>
    </row>
    <row r="164" spans="1:10" ht="25.5">
      <c r="A164" s="564" t="s">
        <v>4618</v>
      </c>
      <c r="B164" s="565">
        <v>46174</v>
      </c>
      <c r="C164" s="564" t="s">
        <v>4619</v>
      </c>
      <c r="D164" s="566">
        <v>58</v>
      </c>
      <c r="E164" s="564" t="s">
        <v>4620</v>
      </c>
      <c r="F164" s="534"/>
    </row>
    <row r="165" spans="1:10" ht="25.5">
      <c r="A165" s="564" t="s">
        <v>4621</v>
      </c>
      <c r="B165" s="564" t="s">
        <v>4622</v>
      </c>
      <c r="C165" s="564" t="s">
        <v>4623</v>
      </c>
      <c r="D165" s="564">
        <v>217</v>
      </c>
      <c r="E165" s="564" t="s">
        <v>4620</v>
      </c>
      <c r="F165" s="534"/>
    </row>
    <row r="166" spans="1:10" ht="25.5">
      <c r="A166" s="564" t="s">
        <v>4624</v>
      </c>
      <c r="B166" s="565">
        <v>46174</v>
      </c>
      <c r="C166" s="564" t="s">
        <v>4625</v>
      </c>
      <c r="D166" s="564">
        <v>32</v>
      </c>
      <c r="E166" s="564" t="s">
        <v>4620</v>
      </c>
      <c r="F166" s="534"/>
    </row>
    <row r="167" spans="1:10" ht="25.5">
      <c r="A167" s="564" t="s">
        <v>4626</v>
      </c>
      <c r="B167" s="565">
        <v>46184</v>
      </c>
      <c r="C167" s="564" t="s">
        <v>4627</v>
      </c>
      <c r="D167" s="566">
        <v>117</v>
      </c>
      <c r="E167" s="564" t="s">
        <v>4620</v>
      </c>
      <c r="F167" s="534"/>
    </row>
    <row r="168" spans="1:10">
      <c r="A168" s="553" t="s">
        <v>4628</v>
      </c>
      <c r="B168" s="554">
        <v>46156</v>
      </c>
      <c r="C168" s="553" t="s">
        <v>4629</v>
      </c>
      <c r="D168" s="553">
        <v>10</v>
      </c>
      <c r="E168" s="555" t="s">
        <v>4630</v>
      </c>
      <c r="F168" s="534"/>
    </row>
    <row r="169" spans="1:10">
      <c r="A169" s="136"/>
      <c r="B169" s="136"/>
      <c r="C169" s="568"/>
      <c r="D169" s="136"/>
      <c r="E169" s="136"/>
      <c r="F169" s="534"/>
    </row>
    <row r="170" spans="1:10">
      <c r="A170" s="136"/>
      <c r="B170" s="136"/>
      <c r="C170" s="569"/>
      <c r="D170" s="136"/>
      <c r="E170" s="136"/>
      <c r="F170" s="534"/>
    </row>
    <row r="171" spans="1:10" ht="66" customHeight="1">
      <c r="A171" s="1243" t="s">
        <v>180</v>
      </c>
      <c r="B171" s="1243"/>
      <c r="C171" s="1243"/>
      <c r="D171" s="1243"/>
      <c r="E171" s="1243"/>
      <c r="F171" s="1243"/>
      <c r="G171" s="40" t="s">
        <v>131</v>
      </c>
      <c r="H171" s="40" t="s">
        <v>132</v>
      </c>
      <c r="I171" s="40" t="s">
        <v>181</v>
      </c>
    </row>
    <row r="172" spans="1:10" ht="111.2" customHeight="1">
      <c r="A172" s="40" t="s">
        <v>133</v>
      </c>
      <c r="B172" s="40" t="s">
        <v>134</v>
      </c>
      <c r="C172" s="40" t="s">
        <v>135</v>
      </c>
      <c r="D172" s="40" t="s">
        <v>136</v>
      </c>
      <c r="E172" s="40" t="s">
        <v>137</v>
      </c>
      <c r="F172" s="40" t="s">
        <v>182</v>
      </c>
      <c r="G172" s="46">
        <v>54</v>
      </c>
      <c r="H172" s="46">
        <f>SUM(D173:D226)</f>
        <v>1860</v>
      </c>
      <c r="I172" s="216">
        <f>12/G172*100</f>
        <v>22.222222222222221</v>
      </c>
    </row>
    <row r="173" spans="1:10" ht="409.6" customHeight="1">
      <c r="A173" s="549" t="s">
        <v>4631</v>
      </c>
      <c r="B173" s="549" t="s">
        <v>4632</v>
      </c>
      <c r="C173" s="570" t="s">
        <v>4633</v>
      </c>
      <c r="D173" s="570">
        <v>5</v>
      </c>
      <c r="E173" s="571" t="s">
        <v>4634</v>
      </c>
      <c r="F173" s="56" t="s">
        <v>186</v>
      </c>
      <c r="G173" s="128"/>
      <c r="H173" s="128"/>
      <c r="I173" s="128"/>
      <c r="J173" s="128"/>
    </row>
    <row r="174" spans="1:10" ht="204">
      <c r="A174" s="546" t="s">
        <v>4635</v>
      </c>
      <c r="B174" s="547">
        <v>46180</v>
      </c>
      <c r="C174" s="539" t="s">
        <v>4636</v>
      </c>
      <c r="D174" s="572"/>
      <c r="E174" s="573" t="s">
        <v>4637</v>
      </c>
      <c r="F174" s="77" t="s">
        <v>186</v>
      </c>
      <c r="G174" s="128"/>
      <c r="H174" s="128"/>
      <c r="I174" s="128"/>
      <c r="J174" s="128"/>
    </row>
    <row r="175" spans="1:10" ht="63.6" customHeight="1">
      <c r="A175" s="546" t="s">
        <v>4638</v>
      </c>
      <c r="B175" s="546" t="s">
        <v>4639</v>
      </c>
      <c r="C175" s="546" t="s">
        <v>4640</v>
      </c>
      <c r="D175" s="548">
        <v>50</v>
      </c>
      <c r="E175" s="548" t="s">
        <v>4534</v>
      </c>
      <c r="F175" s="77" t="s">
        <v>186</v>
      </c>
      <c r="G175" s="128"/>
      <c r="H175" s="128"/>
      <c r="I175" s="128"/>
      <c r="J175" s="128"/>
    </row>
    <row r="176" spans="1:10" ht="51">
      <c r="A176" s="546" t="s">
        <v>4641</v>
      </c>
      <c r="B176" s="546" t="s">
        <v>4642</v>
      </c>
      <c r="C176" s="546" t="s">
        <v>4643</v>
      </c>
      <c r="D176" s="548">
        <v>15</v>
      </c>
      <c r="E176" s="548" t="s">
        <v>4537</v>
      </c>
      <c r="F176" s="77" t="s">
        <v>186</v>
      </c>
      <c r="G176" s="128"/>
      <c r="H176" s="128"/>
      <c r="I176" s="128"/>
      <c r="J176" s="128"/>
    </row>
    <row r="177" spans="1:10" ht="53.1" customHeight="1">
      <c r="A177" s="546" t="s">
        <v>4644</v>
      </c>
      <c r="B177" s="550">
        <v>46078</v>
      </c>
      <c r="C177" s="542" t="s">
        <v>4645</v>
      </c>
      <c r="D177" s="548">
        <v>26</v>
      </c>
      <c r="E177" s="552" t="s">
        <v>4646</v>
      </c>
      <c r="F177" s="77" t="s">
        <v>190</v>
      </c>
      <c r="G177" s="128"/>
      <c r="H177" s="128"/>
      <c r="I177" s="128"/>
      <c r="J177" s="128"/>
    </row>
    <row r="178" spans="1:10" ht="108.95" customHeight="1">
      <c r="A178" s="546" t="s">
        <v>4647</v>
      </c>
      <c r="B178" s="574">
        <v>46164</v>
      </c>
      <c r="C178" s="542" t="s">
        <v>4648</v>
      </c>
      <c r="D178" s="548">
        <v>200</v>
      </c>
      <c r="E178" s="552" t="s">
        <v>4649</v>
      </c>
      <c r="F178" s="77" t="s">
        <v>186</v>
      </c>
      <c r="G178" s="128"/>
      <c r="H178" s="128"/>
      <c r="I178" s="128"/>
      <c r="J178" s="128"/>
    </row>
    <row r="179" spans="1:10" ht="25.5">
      <c r="A179" s="546" t="s">
        <v>4650</v>
      </c>
      <c r="B179" s="547">
        <v>46177</v>
      </c>
      <c r="C179" s="546" t="s">
        <v>4651</v>
      </c>
      <c r="D179" s="548">
        <v>17</v>
      </c>
      <c r="E179" s="575" t="s">
        <v>4652</v>
      </c>
      <c r="F179" s="77" t="s">
        <v>186</v>
      </c>
      <c r="G179" s="128"/>
      <c r="H179" s="128"/>
      <c r="I179" s="128"/>
      <c r="J179" s="128"/>
    </row>
    <row r="180" spans="1:10" ht="25.5">
      <c r="A180" s="546" t="s">
        <v>4650</v>
      </c>
      <c r="B180" s="547">
        <v>46178</v>
      </c>
      <c r="C180" s="546" t="s">
        <v>4651</v>
      </c>
      <c r="D180" s="548">
        <v>20</v>
      </c>
      <c r="E180" s="575" t="s">
        <v>4652</v>
      </c>
      <c r="F180" s="77" t="s">
        <v>186</v>
      </c>
      <c r="G180" s="128"/>
      <c r="H180" s="128"/>
      <c r="I180" s="128"/>
      <c r="J180" s="128"/>
    </row>
    <row r="181" spans="1:10" ht="25.5">
      <c r="A181" s="546" t="s">
        <v>4650</v>
      </c>
      <c r="B181" s="547">
        <v>46180</v>
      </c>
      <c r="C181" s="546" t="s">
        <v>4651</v>
      </c>
      <c r="D181" s="548">
        <v>40</v>
      </c>
      <c r="E181" s="575" t="s">
        <v>4652</v>
      </c>
      <c r="F181" s="77" t="s">
        <v>186</v>
      </c>
      <c r="G181" s="128"/>
      <c r="H181" s="128"/>
      <c r="I181" s="128"/>
      <c r="J181" s="128"/>
    </row>
    <row r="182" spans="1:10" ht="25.5">
      <c r="A182" s="546" t="s">
        <v>4653</v>
      </c>
      <c r="B182" s="547">
        <v>46196</v>
      </c>
      <c r="C182" s="546" t="s">
        <v>4654</v>
      </c>
      <c r="D182" s="548">
        <v>55</v>
      </c>
      <c r="E182" s="575" t="s">
        <v>4652</v>
      </c>
      <c r="F182" s="77" t="s">
        <v>190</v>
      </c>
      <c r="G182" s="128"/>
      <c r="H182" s="128"/>
      <c r="I182" s="128"/>
      <c r="J182" s="128"/>
    </row>
    <row r="183" spans="1:10" ht="63.75">
      <c r="A183" s="546" t="s">
        <v>4655</v>
      </c>
      <c r="B183" s="547">
        <v>46145</v>
      </c>
      <c r="C183" s="552" t="s">
        <v>4656</v>
      </c>
      <c r="D183" s="548">
        <v>395</v>
      </c>
      <c r="E183" s="575" t="s">
        <v>4549</v>
      </c>
      <c r="F183" s="77" t="s">
        <v>186</v>
      </c>
      <c r="G183" s="128"/>
      <c r="H183" s="128"/>
      <c r="I183" s="128"/>
      <c r="J183" s="128"/>
    </row>
    <row r="184" spans="1:10" ht="51">
      <c r="A184" s="546" t="s">
        <v>4657</v>
      </c>
      <c r="B184" s="547">
        <v>46168</v>
      </c>
      <c r="C184" s="552" t="s">
        <v>4658</v>
      </c>
      <c r="D184" s="548">
        <v>21</v>
      </c>
      <c r="E184" s="575" t="s">
        <v>4549</v>
      </c>
      <c r="F184" s="77" t="s">
        <v>186</v>
      </c>
      <c r="G184" s="128"/>
      <c r="H184" s="128"/>
      <c r="I184" s="128"/>
      <c r="J184" s="128"/>
    </row>
    <row r="185" spans="1:10" ht="38.25">
      <c r="A185" s="552" t="s">
        <v>4659</v>
      </c>
      <c r="B185" s="547">
        <v>46182</v>
      </c>
      <c r="C185" s="552" t="s">
        <v>4660</v>
      </c>
      <c r="D185" s="548">
        <v>23</v>
      </c>
      <c r="E185" s="575" t="s">
        <v>4549</v>
      </c>
      <c r="F185" s="77" t="s">
        <v>186</v>
      </c>
      <c r="G185" s="128"/>
      <c r="H185" s="128"/>
      <c r="I185" s="128"/>
      <c r="J185" s="128"/>
    </row>
    <row r="186" spans="1:10" ht="89.25">
      <c r="A186" s="553" t="s">
        <v>4661</v>
      </c>
      <c r="B186" s="554">
        <v>46163</v>
      </c>
      <c r="C186" s="553" t="s">
        <v>4662</v>
      </c>
      <c r="D186" s="553">
        <v>32</v>
      </c>
      <c r="E186" s="555" t="s">
        <v>4663</v>
      </c>
      <c r="F186" s="77" t="s">
        <v>190</v>
      </c>
    </row>
    <row r="187" spans="1:10">
      <c r="A187" s="553" t="s">
        <v>3391</v>
      </c>
      <c r="B187" s="554">
        <v>46167</v>
      </c>
      <c r="C187" s="553" t="s">
        <v>4664</v>
      </c>
      <c r="D187" s="553">
        <v>18</v>
      </c>
      <c r="E187" s="576" t="s">
        <v>4665</v>
      </c>
      <c r="F187" s="77" t="s">
        <v>190</v>
      </c>
    </row>
    <row r="188" spans="1:10" ht="25.5">
      <c r="A188" s="553" t="s">
        <v>4666</v>
      </c>
      <c r="B188" s="554">
        <v>46182</v>
      </c>
      <c r="C188" s="553" t="s">
        <v>4667</v>
      </c>
      <c r="D188" s="553">
        <v>10</v>
      </c>
      <c r="E188" s="576" t="s">
        <v>4665</v>
      </c>
      <c r="F188" s="77" t="s">
        <v>4668</v>
      </c>
    </row>
    <row r="189" spans="1:10" ht="170.1" customHeight="1">
      <c r="A189" s="577" t="s">
        <v>4669</v>
      </c>
      <c r="B189" s="578">
        <v>46129</v>
      </c>
      <c r="C189" s="577" t="s">
        <v>4670</v>
      </c>
      <c r="D189" s="577">
        <v>35</v>
      </c>
      <c r="E189" s="79" t="s">
        <v>4671</v>
      </c>
      <c r="F189" s="77" t="s">
        <v>26</v>
      </c>
      <c r="G189" s="556"/>
      <c r="H189" s="556"/>
      <c r="I189" s="556"/>
      <c r="J189" s="556"/>
    </row>
    <row r="190" spans="1:10" ht="85.5">
      <c r="A190" s="577" t="s">
        <v>4672</v>
      </c>
      <c r="B190" s="579">
        <v>46129</v>
      </c>
      <c r="C190" s="577" t="s">
        <v>4673</v>
      </c>
      <c r="D190" s="577">
        <v>15</v>
      </c>
      <c r="E190" s="580" t="s">
        <v>4674</v>
      </c>
      <c r="F190" s="77" t="s">
        <v>186</v>
      </c>
    </row>
    <row r="191" spans="1:10" ht="17.649999999999999" customHeight="1">
      <c r="A191" s="581" t="s">
        <v>4675</v>
      </c>
      <c r="B191" s="579">
        <v>46129</v>
      </c>
      <c r="C191" s="581" t="s">
        <v>4676</v>
      </c>
      <c r="D191" s="577">
        <v>21</v>
      </c>
      <c r="E191" s="580" t="s">
        <v>4677</v>
      </c>
      <c r="F191" s="77" t="s">
        <v>186</v>
      </c>
    </row>
    <row r="192" spans="1:10" ht="39.4" customHeight="1">
      <c r="A192" s="79" t="s">
        <v>4678</v>
      </c>
      <c r="B192" s="582">
        <v>46129</v>
      </c>
      <c r="C192" s="581" t="s">
        <v>4679</v>
      </c>
      <c r="D192" s="577">
        <v>30</v>
      </c>
      <c r="E192" s="79" t="s">
        <v>4671</v>
      </c>
      <c r="F192" s="77" t="s">
        <v>26</v>
      </c>
    </row>
    <row r="193" spans="1:6" ht="63.75">
      <c r="A193" s="553" t="s">
        <v>4680</v>
      </c>
      <c r="B193" s="557">
        <v>46129</v>
      </c>
      <c r="C193" s="555" t="s">
        <v>4681</v>
      </c>
      <c r="D193" s="553">
        <v>27</v>
      </c>
      <c r="E193" s="555" t="s">
        <v>4589</v>
      </c>
      <c r="F193" s="77" t="s">
        <v>26</v>
      </c>
    </row>
    <row r="194" spans="1:6" ht="25.5">
      <c r="A194" s="553" t="s">
        <v>2758</v>
      </c>
      <c r="B194" s="557">
        <v>46132</v>
      </c>
      <c r="C194" s="553" t="s">
        <v>4682</v>
      </c>
      <c r="D194" s="553">
        <v>5</v>
      </c>
      <c r="E194" s="555" t="s">
        <v>4683</v>
      </c>
      <c r="F194" s="77" t="s">
        <v>186</v>
      </c>
    </row>
    <row r="195" spans="1:6" ht="127.5">
      <c r="A195" s="553" t="s">
        <v>4684</v>
      </c>
      <c r="B195" s="553" t="s">
        <v>4685</v>
      </c>
      <c r="C195" s="553" t="s">
        <v>4686</v>
      </c>
      <c r="D195" s="555">
        <v>24</v>
      </c>
      <c r="E195" s="555" t="s">
        <v>4586</v>
      </c>
      <c r="F195" s="77" t="s">
        <v>190</v>
      </c>
    </row>
    <row r="196" spans="1:6" ht="127.5">
      <c r="A196" s="555" t="s">
        <v>4687</v>
      </c>
      <c r="B196" s="583">
        <v>46133</v>
      </c>
      <c r="C196" s="553" t="s">
        <v>4688</v>
      </c>
      <c r="D196" s="555">
        <v>25</v>
      </c>
      <c r="E196" s="555" t="s">
        <v>4586</v>
      </c>
      <c r="F196" s="77" t="s">
        <v>190</v>
      </c>
    </row>
    <row r="197" spans="1:6" ht="127.5">
      <c r="A197" s="555" t="s">
        <v>4687</v>
      </c>
      <c r="B197" s="583">
        <v>46141</v>
      </c>
      <c r="C197" s="553" t="s">
        <v>4689</v>
      </c>
      <c r="D197" s="555">
        <v>24</v>
      </c>
      <c r="E197" s="555" t="s">
        <v>4586</v>
      </c>
      <c r="F197" s="77" t="s">
        <v>190</v>
      </c>
    </row>
    <row r="198" spans="1:6" ht="127.5">
      <c r="A198" s="555" t="s">
        <v>4687</v>
      </c>
      <c r="B198" s="583">
        <v>46141</v>
      </c>
      <c r="C198" s="553" t="s">
        <v>4690</v>
      </c>
      <c r="D198" s="555">
        <v>22</v>
      </c>
      <c r="E198" s="555" t="s">
        <v>4586</v>
      </c>
      <c r="F198" s="77" t="s">
        <v>190</v>
      </c>
    </row>
    <row r="199" spans="1:6" ht="38.25">
      <c r="A199" s="553" t="s">
        <v>4691</v>
      </c>
      <c r="B199" s="557">
        <v>46140</v>
      </c>
      <c r="C199" s="553" t="s">
        <v>4692</v>
      </c>
      <c r="D199" s="553">
        <v>43</v>
      </c>
      <c r="E199" s="555" t="s">
        <v>4589</v>
      </c>
      <c r="F199" s="77" t="s">
        <v>26</v>
      </c>
    </row>
    <row r="200" spans="1:6" ht="38.25">
      <c r="A200" s="553" t="s">
        <v>4693</v>
      </c>
      <c r="B200" s="553" t="s">
        <v>4694</v>
      </c>
      <c r="C200" s="553" t="s">
        <v>4695</v>
      </c>
      <c r="D200" s="553">
        <v>27</v>
      </c>
      <c r="E200" s="555" t="s">
        <v>4696</v>
      </c>
      <c r="F200" s="77" t="s">
        <v>190</v>
      </c>
    </row>
    <row r="201" spans="1:6" ht="38.25">
      <c r="A201" s="553" t="s">
        <v>4697</v>
      </c>
      <c r="B201" s="553" t="s">
        <v>4698</v>
      </c>
      <c r="C201" s="553" t="s">
        <v>4699</v>
      </c>
      <c r="D201" s="553">
        <v>52</v>
      </c>
      <c r="E201" s="555" t="s">
        <v>4696</v>
      </c>
      <c r="F201" s="77" t="s">
        <v>190</v>
      </c>
    </row>
    <row r="202" spans="1:6" ht="38.25">
      <c r="A202" s="553" t="s">
        <v>4700</v>
      </c>
      <c r="B202" s="557">
        <v>46199</v>
      </c>
      <c r="C202" s="553" t="s">
        <v>4701</v>
      </c>
      <c r="D202" s="553">
        <v>32</v>
      </c>
      <c r="E202" s="555" t="s">
        <v>4696</v>
      </c>
      <c r="F202" s="77" t="s">
        <v>26</v>
      </c>
    </row>
    <row r="203" spans="1:6" ht="38.25">
      <c r="A203" s="553" t="s">
        <v>4702</v>
      </c>
      <c r="B203" s="553" t="s">
        <v>4703</v>
      </c>
      <c r="C203" s="553" t="s">
        <v>4704</v>
      </c>
      <c r="D203" s="553">
        <v>39</v>
      </c>
      <c r="E203" s="555" t="s">
        <v>4696</v>
      </c>
      <c r="F203" s="77" t="s">
        <v>190</v>
      </c>
    </row>
    <row r="204" spans="1:6" ht="38.25">
      <c r="A204" s="553" t="s">
        <v>4705</v>
      </c>
      <c r="B204" s="553" t="s">
        <v>4706</v>
      </c>
      <c r="C204" s="553" t="s">
        <v>4707</v>
      </c>
      <c r="D204" s="553">
        <v>44</v>
      </c>
      <c r="E204" s="553" t="s">
        <v>4683</v>
      </c>
      <c r="F204" s="77" t="s">
        <v>26</v>
      </c>
    </row>
    <row r="205" spans="1:6" ht="38.25">
      <c r="A205" s="553" t="s">
        <v>4708</v>
      </c>
      <c r="B205" s="557">
        <v>46196</v>
      </c>
      <c r="C205" s="553" t="s">
        <v>4709</v>
      </c>
      <c r="D205" s="553">
        <v>17</v>
      </c>
      <c r="E205" s="553" t="s">
        <v>4683</v>
      </c>
      <c r="F205" s="77" t="s">
        <v>26</v>
      </c>
    </row>
    <row r="206" spans="1:6" ht="51">
      <c r="A206" s="553" t="s">
        <v>4710</v>
      </c>
      <c r="B206" s="554">
        <v>46189</v>
      </c>
      <c r="C206" s="553" t="s">
        <v>4711</v>
      </c>
      <c r="D206" s="553">
        <v>60</v>
      </c>
      <c r="E206" s="553" t="s">
        <v>4712</v>
      </c>
      <c r="F206" s="584" t="s">
        <v>26</v>
      </c>
    </row>
    <row r="207" spans="1:6" ht="350.65" customHeight="1">
      <c r="A207" s="553" t="s">
        <v>4713</v>
      </c>
      <c r="B207" s="554">
        <v>46198</v>
      </c>
      <c r="C207" s="555" t="s">
        <v>4714</v>
      </c>
      <c r="D207" s="553">
        <v>30</v>
      </c>
      <c r="E207" s="553" t="s">
        <v>4715</v>
      </c>
      <c r="F207" s="584" t="s">
        <v>26</v>
      </c>
    </row>
    <row r="208" spans="1:6" ht="28.5">
      <c r="A208" s="585" t="s">
        <v>4716</v>
      </c>
      <c r="B208" s="557" t="s">
        <v>4717</v>
      </c>
      <c r="C208" s="585" t="s">
        <v>4718</v>
      </c>
      <c r="D208" s="553">
        <v>42</v>
      </c>
      <c r="E208" s="585" t="s">
        <v>4719</v>
      </c>
      <c r="F208" s="586" t="s">
        <v>186</v>
      </c>
    </row>
    <row r="209" spans="1:6" ht="57">
      <c r="A209" s="585" t="s">
        <v>4720</v>
      </c>
      <c r="B209" s="557" t="s">
        <v>4721</v>
      </c>
      <c r="C209" s="585" t="s">
        <v>4722</v>
      </c>
      <c r="D209" s="553">
        <v>56</v>
      </c>
      <c r="E209" s="585" t="s">
        <v>4719</v>
      </c>
      <c r="F209" s="587" t="s">
        <v>186</v>
      </c>
    </row>
    <row r="210" spans="1:6" ht="28.5">
      <c r="A210" s="588" t="s">
        <v>4723</v>
      </c>
      <c r="B210" s="589">
        <v>46174</v>
      </c>
      <c r="C210" s="588" t="s">
        <v>4724</v>
      </c>
      <c r="D210" s="588">
        <v>5</v>
      </c>
      <c r="E210" s="590" t="s">
        <v>4719</v>
      </c>
      <c r="F210" s="586" t="s">
        <v>186</v>
      </c>
    </row>
    <row r="211" spans="1:6" ht="28.5">
      <c r="A211" s="588" t="s">
        <v>4723</v>
      </c>
      <c r="B211" s="589">
        <v>46174</v>
      </c>
      <c r="C211" s="588" t="s">
        <v>4724</v>
      </c>
      <c r="D211" s="588">
        <v>4</v>
      </c>
      <c r="E211" s="590" t="s">
        <v>4719</v>
      </c>
      <c r="F211" s="367" t="s">
        <v>186</v>
      </c>
    </row>
    <row r="212" spans="1:6" ht="28.5">
      <c r="A212" s="588" t="s">
        <v>4723</v>
      </c>
      <c r="B212" s="589">
        <v>46174</v>
      </c>
      <c r="C212" s="588" t="s">
        <v>4724</v>
      </c>
      <c r="D212" s="588">
        <v>7</v>
      </c>
      <c r="E212" s="585" t="s">
        <v>4719</v>
      </c>
      <c r="F212" s="591" t="s">
        <v>186</v>
      </c>
    </row>
    <row r="213" spans="1:6" ht="28.5">
      <c r="A213" s="588" t="s">
        <v>4723</v>
      </c>
      <c r="B213" s="589">
        <v>46174</v>
      </c>
      <c r="C213" s="588" t="s">
        <v>4724</v>
      </c>
      <c r="D213" s="588">
        <v>5</v>
      </c>
      <c r="E213" s="585" t="s">
        <v>4719</v>
      </c>
      <c r="F213" s="592" t="s">
        <v>186</v>
      </c>
    </row>
    <row r="214" spans="1:6" ht="28.5">
      <c r="A214" s="593" t="s">
        <v>4723</v>
      </c>
      <c r="B214" s="594">
        <v>46174</v>
      </c>
      <c r="C214" s="593" t="s">
        <v>4724</v>
      </c>
      <c r="D214" s="593">
        <v>6</v>
      </c>
      <c r="E214" s="593" t="s">
        <v>4719</v>
      </c>
      <c r="F214" s="592" t="s">
        <v>186</v>
      </c>
    </row>
    <row r="215" spans="1:6" ht="38.25">
      <c r="A215" s="564" t="s">
        <v>4725</v>
      </c>
      <c r="B215" s="565">
        <v>46125</v>
      </c>
      <c r="C215" s="564" t="s">
        <v>4726</v>
      </c>
      <c r="D215" s="566">
        <v>18</v>
      </c>
      <c r="E215" s="564" t="s">
        <v>4727</v>
      </c>
      <c r="F215" s="592" t="s">
        <v>186</v>
      </c>
    </row>
    <row r="216" spans="1:6" ht="38.25">
      <c r="A216" s="564" t="s">
        <v>4725</v>
      </c>
      <c r="B216" s="565">
        <v>46130</v>
      </c>
      <c r="C216" s="564" t="s">
        <v>4726</v>
      </c>
      <c r="D216" s="566">
        <v>8</v>
      </c>
      <c r="E216" s="564" t="s">
        <v>4727</v>
      </c>
      <c r="F216" s="592" t="s">
        <v>186</v>
      </c>
    </row>
    <row r="217" spans="1:6" ht="25.5">
      <c r="A217" s="564" t="s">
        <v>4728</v>
      </c>
      <c r="B217" s="564" t="s">
        <v>4729</v>
      </c>
      <c r="C217" s="564" t="s">
        <v>4730</v>
      </c>
      <c r="D217" s="595">
        <v>29</v>
      </c>
      <c r="E217" s="564" t="s">
        <v>4727</v>
      </c>
      <c r="F217" s="592" t="s">
        <v>186</v>
      </c>
    </row>
    <row r="218" spans="1:6" ht="38.25">
      <c r="A218" s="563" t="s">
        <v>4725</v>
      </c>
      <c r="B218" s="565">
        <v>46133</v>
      </c>
      <c r="C218" s="564" t="s">
        <v>4726</v>
      </c>
      <c r="D218" s="566">
        <v>10</v>
      </c>
      <c r="E218" s="564" t="s">
        <v>4727</v>
      </c>
      <c r="F218" s="592" t="s">
        <v>186</v>
      </c>
    </row>
    <row r="219" spans="1:6" ht="38.25">
      <c r="A219" s="564" t="s">
        <v>4731</v>
      </c>
      <c r="B219" s="564" t="s">
        <v>4732</v>
      </c>
      <c r="C219" s="564" t="s">
        <v>4733</v>
      </c>
      <c r="D219" s="566">
        <v>11</v>
      </c>
      <c r="E219" s="564" t="s">
        <v>4727</v>
      </c>
      <c r="F219" s="592" t="s">
        <v>186</v>
      </c>
    </row>
    <row r="220" spans="1:6" ht="38.25">
      <c r="A220" s="563" t="s">
        <v>4725</v>
      </c>
      <c r="B220" s="565">
        <v>46134</v>
      </c>
      <c r="C220" s="564" t="s">
        <v>4726</v>
      </c>
      <c r="D220" s="564">
        <v>11</v>
      </c>
      <c r="E220" s="564" t="s">
        <v>4727</v>
      </c>
      <c r="F220" s="592" t="s">
        <v>186</v>
      </c>
    </row>
    <row r="221" spans="1:6" ht="38.25">
      <c r="A221" s="564" t="s">
        <v>4725</v>
      </c>
      <c r="B221" s="565">
        <v>46135</v>
      </c>
      <c r="C221" s="564" t="s">
        <v>4726</v>
      </c>
      <c r="D221" s="566">
        <v>10</v>
      </c>
      <c r="E221" s="564" t="s">
        <v>4727</v>
      </c>
      <c r="F221" s="592" t="s">
        <v>186</v>
      </c>
    </row>
    <row r="222" spans="1:6" ht="38.25">
      <c r="A222" s="564" t="s">
        <v>4725</v>
      </c>
      <c r="B222" s="565">
        <v>46139</v>
      </c>
      <c r="C222" s="564" t="s">
        <v>4726</v>
      </c>
      <c r="D222" s="566">
        <v>10</v>
      </c>
      <c r="E222" s="564" t="s">
        <v>4727</v>
      </c>
      <c r="F222" s="137" t="s">
        <v>186</v>
      </c>
    </row>
    <row r="223" spans="1:6" ht="38.25">
      <c r="A223" s="564" t="s">
        <v>4725</v>
      </c>
      <c r="B223" s="567">
        <v>46146</v>
      </c>
      <c r="C223" s="564" t="s">
        <v>4726</v>
      </c>
      <c r="D223" s="566">
        <v>10</v>
      </c>
      <c r="E223" s="564" t="s">
        <v>4727</v>
      </c>
      <c r="F223" s="596" t="s">
        <v>186</v>
      </c>
    </row>
    <row r="224" spans="1:6" ht="25.5">
      <c r="A224" s="564" t="s">
        <v>4734</v>
      </c>
      <c r="B224" s="567">
        <v>46147</v>
      </c>
      <c r="C224" s="564" t="s">
        <v>4735</v>
      </c>
      <c r="D224" s="566">
        <v>18</v>
      </c>
      <c r="E224" s="563" t="s">
        <v>4736</v>
      </c>
      <c r="F224" s="596" t="s">
        <v>186</v>
      </c>
    </row>
    <row r="225" spans="1:7" ht="25.5">
      <c r="A225" s="564" t="s">
        <v>4728</v>
      </c>
      <c r="B225" s="564" t="s">
        <v>4737</v>
      </c>
      <c r="C225" s="564" t="s">
        <v>4730</v>
      </c>
      <c r="D225" s="563">
        <v>27</v>
      </c>
      <c r="E225" s="564" t="s">
        <v>4727</v>
      </c>
      <c r="F225" s="596" t="s">
        <v>186</v>
      </c>
    </row>
    <row r="226" spans="1:7" ht="25.5">
      <c r="A226" s="564" t="s">
        <v>4738</v>
      </c>
      <c r="B226" s="565">
        <v>46181</v>
      </c>
      <c r="C226" s="564" t="s">
        <v>4739</v>
      </c>
      <c r="D226" s="564">
        <v>74</v>
      </c>
      <c r="E226" s="564" t="s">
        <v>4620</v>
      </c>
      <c r="F226" s="596" t="s">
        <v>186</v>
      </c>
    </row>
    <row r="227" spans="1:7">
      <c r="A227" s="136"/>
      <c r="B227" s="136"/>
      <c r="C227" s="136"/>
      <c r="D227" s="136"/>
      <c r="E227" s="136"/>
      <c r="F227" s="136"/>
    </row>
    <row r="228" spans="1:7">
      <c r="A228" s="136"/>
      <c r="B228" s="136"/>
      <c r="C228" s="136"/>
      <c r="D228" s="136"/>
      <c r="E228" s="136"/>
      <c r="F228" s="136"/>
    </row>
    <row r="229" spans="1:7">
      <c r="A229" s="136"/>
    </row>
    <row r="230" spans="1:7" ht="40.35" customHeight="1">
      <c r="A230" s="1243" t="s">
        <v>252</v>
      </c>
      <c r="B230" s="1243"/>
      <c r="C230" s="1243"/>
      <c r="D230" s="1243"/>
      <c r="E230" s="1243"/>
      <c r="F230" s="40" t="s">
        <v>131</v>
      </c>
      <c r="G230" s="40" t="s">
        <v>132</v>
      </c>
    </row>
    <row r="231" spans="1:7" ht="65.650000000000006" customHeight="1">
      <c r="A231" s="40" t="s">
        <v>133</v>
      </c>
      <c r="B231" s="40" t="s">
        <v>134</v>
      </c>
      <c r="C231" s="40" t="s">
        <v>135</v>
      </c>
      <c r="D231" s="40" t="s">
        <v>136</v>
      </c>
      <c r="E231" s="40" t="s">
        <v>137</v>
      </c>
      <c r="F231" s="72">
        <v>7</v>
      </c>
      <c r="G231" s="72">
        <f>SUM(D232:D238)</f>
        <v>903</v>
      </c>
    </row>
    <row r="232" spans="1:7" ht="12.75" customHeight="1">
      <c r="A232" s="597" t="s">
        <v>4740</v>
      </c>
      <c r="B232" s="597" t="s">
        <v>4741</v>
      </c>
      <c r="C232" s="549" t="s">
        <v>4742</v>
      </c>
      <c r="D232" s="570">
        <v>732</v>
      </c>
      <c r="E232" s="570" t="s">
        <v>4743</v>
      </c>
    </row>
    <row r="233" spans="1:7" ht="46.35" customHeight="1">
      <c r="A233" s="548" t="s">
        <v>4744</v>
      </c>
      <c r="B233" s="548" t="s">
        <v>4745</v>
      </c>
      <c r="C233" s="598" t="s">
        <v>4746</v>
      </c>
      <c r="D233" s="548">
        <v>8</v>
      </c>
      <c r="E233" s="599" t="s">
        <v>4747</v>
      </c>
    </row>
    <row r="234" spans="1:7" ht="61.7" customHeight="1">
      <c r="A234" s="546" t="s">
        <v>4748</v>
      </c>
      <c r="B234" s="550">
        <v>46134</v>
      </c>
      <c r="C234" s="542" t="s">
        <v>4749</v>
      </c>
      <c r="D234" s="548">
        <v>98</v>
      </c>
      <c r="E234" s="549" t="s">
        <v>4750</v>
      </c>
    </row>
    <row r="235" spans="1:7" ht="47.1" customHeight="1">
      <c r="A235" s="600" t="s">
        <v>4751</v>
      </c>
      <c r="B235" s="601">
        <v>46128</v>
      </c>
      <c r="C235" s="600" t="s">
        <v>4752</v>
      </c>
      <c r="D235" s="600" t="s">
        <v>665</v>
      </c>
      <c r="E235" s="553" t="s">
        <v>4753</v>
      </c>
      <c r="F235" s="602"/>
    </row>
    <row r="236" spans="1:7" ht="37.700000000000003" customHeight="1">
      <c r="A236" s="603" t="s">
        <v>4754</v>
      </c>
      <c r="B236" s="558">
        <v>46135</v>
      </c>
      <c r="C236" s="603" t="s">
        <v>4755</v>
      </c>
      <c r="D236" s="553">
        <v>45</v>
      </c>
      <c r="E236" s="553" t="s">
        <v>4596</v>
      </c>
      <c r="F236" s="602"/>
    </row>
    <row r="237" spans="1:7" ht="37.700000000000003" customHeight="1">
      <c r="A237" s="580" t="s">
        <v>4756</v>
      </c>
      <c r="B237" s="604">
        <v>46146</v>
      </c>
      <c r="C237" s="79" t="s">
        <v>4757</v>
      </c>
      <c r="D237" s="79">
        <v>7</v>
      </c>
      <c r="E237" s="79" t="s">
        <v>4758</v>
      </c>
      <c r="F237" s="602"/>
    </row>
    <row r="238" spans="1:7" ht="24.95" customHeight="1">
      <c r="A238" s="605" t="s">
        <v>4756</v>
      </c>
      <c r="B238" s="606">
        <v>46163</v>
      </c>
      <c r="C238" s="605" t="s">
        <v>4759</v>
      </c>
      <c r="D238" s="605">
        <v>13</v>
      </c>
      <c r="E238" s="605" t="s">
        <v>4760</v>
      </c>
      <c r="F238" s="602"/>
    </row>
    <row r="239" spans="1:7" ht="12.75" customHeight="1">
      <c r="A239" s="397"/>
      <c r="B239" s="397"/>
      <c r="C239" s="397"/>
      <c r="D239" s="397"/>
      <c r="E239" s="397"/>
    </row>
    <row r="241" spans="1:10" ht="54.4" customHeight="1">
      <c r="A241" s="1243" t="s">
        <v>281</v>
      </c>
      <c r="B241" s="1243"/>
      <c r="C241" s="1243"/>
      <c r="D241" s="1243"/>
      <c r="E241" s="1243"/>
      <c r="F241" s="1243"/>
      <c r="G241" s="40" t="s">
        <v>131</v>
      </c>
      <c r="H241" s="40" t="s">
        <v>132</v>
      </c>
      <c r="J241" s="80" t="s">
        <v>282</v>
      </c>
    </row>
    <row r="242" spans="1:10" ht="76.900000000000006" customHeight="1">
      <c r="A242" s="40" t="s">
        <v>133</v>
      </c>
      <c r="B242" s="40" t="s">
        <v>134</v>
      </c>
      <c r="C242" s="40" t="s">
        <v>135</v>
      </c>
      <c r="D242" s="40" t="s">
        <v>136</v>
      </c>
      <c r="E242" s="40" t="s">
        <v>137</v>
      </c>
      <c r="F242" s="40" t="s">
        <v>283</v>
      </c>
      <c r="G242" s="46">
        <v>149</v>
      </c>
      <c r="H242" s="46">
        <f>SUM(D243:D391)</f>
        <v>16197</v>
      </c>
      <c r="J242" s="81" t="s">
        <v>284</v>
      </c>
    </row>
    <row r="243" spans="1:10" ht="38.1" customHeight="1">
      <c r="A243" s="607" t="s">
        <v>4761</v>
      </c>
      <c r="B243" s="608">
        <v>46151</v>
      </c>
      <c r="C243" s="607" t="s">
        <v>4762</v>
      </c>
      <c r="D243" s="607">
        <v>25</v>
      </c>
      <c r="E243" s="545" t="s">
        <v>4763</v>
      </c>
      <c r="F243" s="56" t="s">
        <v>309</v>
      </c>
    </row>
    <row r="244" spans="1:10" ht="48.6" customHeight="1">
      <c r="A244" s="532" t="s">
        <v>4764</v>
      </c>
      <c r="B244" s="533">
        <v>46149</v>
      </c>
      <c r="C244" s="532" t="s">
        <v>4765</v>
      </c>
      <c r="D244" s="532">
        <v>378</v>
      </c>
      <c r="E244" s="609" t="s">
        <v>4766</v>
      </c>
      <c r="F244" s="56" t="s">
        <v>309</v>
      </c>
    </row>
    <row r="245" spans="1:10" ht="42" customHeight="1">
      <c r="A245" s="532" t="s">
        <v>4767</v>
      </c>
      <c r="B245" s="533">
        <v>46150</v>
      </c>
      <c r="C245" s="532" t="s">
        <v>4768</v>
      </c>
      <c r="D245" s="532">
        <v>35</v>
      </c>
      <c r="E245" s="609" t="s">
        <v>4769</v>
      </c>
      <c r="F245" s="56" t="s">
        <v>309</v>
      </c>
    </row>
    <row r="246" spans="1:10" ht="38.450000000000003" customHeight="1">
      <c r="A246" s="532" t="s">
        <v>4770</v>
      </c>
      <c r="B246" s="532" t="s">
        <v>4771</v>
      </c>
      <c r="C246" s="532" t="s">
        <v>4772</v>
      </c>
      <c r="D246" s="532">
        <v>894</v>
      </c>
      <c r="E246" s="609" t="s">
        <v>4763</v>
      </c>
      <c r="F246" s="56" t="s">
        <v>309</v>
      </c>
    </row>
    <row r="247" spans="1:10" ht="38.450000000000003" customHeight="1">
      <c r="A247" s="532" t="s">
        <v>4773</v>
      </c>
      <c r="B247" s="533">
        <v>46149</v>
      </c>
      <c r="C247" s="532" t="s">
        <v>4774</v>
      </c>
      <c r="D247" s="532">
        <v>210</v>
      </c>
      <c r="E247" s="609" t="s">
        <v>4775</v>
      </c>
      <c r="F247" s="56" t="s">
        <v>309</v>
      </c>
    </row>
    <row r="248" spans="1:10" ht="41.1" customHeight="1">
      <c r="A248" s="532" t="s">
        <v>4776</v>
      </c>
      <c r="B248" s="533">
        <v>46157</v>
      </c>
      <c r="C248" s="532" t="s">
        <v>4777</v>
      </c>
      <c r="D248" s="532">
        <v>25</v>
      </c>
      <c r="E248" s="609" t="s">
        <v>4769</v>
      </c>
      <c r="F248" s="56" t="s">
        <v>300</v>
      </c>
    </row>
    <row r="249" spans="1:10" ht="47.65" customHeight="1">
      <c r="A249" s="609" t="s">
        <v>4778</v>
      </c>
      <c r="B249" s="610">
        <v>46150</v>
      </c>
      <c r="C249" s="535" t="s">
        <v>4779</v>
      </c>
      <c r="D249" s="532" t="s">
        <v>665</v>
      </c>
      <c r="E249" s="611" t="s">
        <v>4529</v>
      </c>
      <c r="F249" s="56" t="s">
        <v>300</v>
      </c>
    </row>
    <row r="250" spans="1:10" ht="77.099999999999994" customHeight="1">
      <c r="A250" s="609" t="s">
        <v>4780</v>
      </c>
      <c r="B250" s="535" t="s">
        <v>4781</v>
      </c>
      <c r="C250" s="532" t="s">
        <v>4782</v>
      </c>
      <c r="D250" s="609">
        <v>26</v>
      </c>
      <c r="E250" s="611" t="s">
        <v>4529</v>
      </c>
      <c r="F250" s="56" t="s">
        <v>309</v>
      </c>
    </row>
    <row r="251" spans="1:10" ht="37.700000000000003" customHeight="1">
      <c r="A251" s="609" t="s">
        <v>4783</v>
      </c>
      <c r="B251" s="610">
        <v>46163</v>
      </c>
      <c r="C251" s="532" t="s">
        <v>4784</v>
      </c>
      <c r="D251" s="609">
        <v>15</v>
      </c>
      <c r="E251" s="611" t="s">
        <v>4785</v>
      </c>
      <c r="F251" s="56" t="s">
        <v>309</v>
      </c>
    </row>
    <row r="252" spans="1:10" ht="82.35" customHeight="1">
      <c r="A252" s="535" t="s">
        <v>4786</v>
      </c>
      <c r="B252" s="610">
        <v>46150</v>
      </c>
      <c r="C252" s="532" t="s">
        <v>4787</v>
      </c>
      <c r="D252" s="609">
        <v>62</v>
      </c>
      <c r="E252" s="611" t="s">
        <v>4529</v>
      </c>
      <c r="F252" s="56" t="s">
        <v>309</v>
      </c>
    </row>
    <row r="253" spans="1:10" ht="72" customHeight="1">
      <c r="A253" s="535" t="s">
        <v>4788</v>
      </c>
      <c r="B253" s="610">
        <v>46151</v>
      </c>
      <c r="C253" s="532" t="s">
        <v>4789</v>
      </c>
      <c r="D253" s="609">
        <v>62</v>
      </c>
      <c r="E253" s="611" t="s">
        <v>4529</v>
      </c>
      <c r="F253" s="56" t="s">
        <v>309</v>
      </c>
    </row>
    <row r="254" spans="1:10" ht="57.95" customHeight="1">
      <c r="A254" s="535" t="s">
        <v>4790</v>
      </c>
      <c r="B254" s="536">
        <v>46137</v>
      </c>
      <c r="C254" s="535" t="s">
        <v>4791</v>
      </c>
      <c r="D254" s="609">
        <v>7</v>
      </c>
      <c r="E254" s="611" t="s">
        <v>4529</v>
      </c>
      <c r="F254" s="56" t="s">
        <v>300</v>
      </c>
    </row>
    <row r="255" spans="1:10" ht="60.95" customHeight="1">
      <c r="A255" s="535" t="s">
        <v>4792</v>
      </c>
      <c r="B255" s="536">
        <v>46183</v>
      </c>
      <c r="C255" s="535" t="s">
        <v>4793</v>
      </c>
      <c r="D255" s="535">
        <v>15</v>
      </c>
      <c r="E255" s="611" t="s">
        <v>4794</v>
      </c>
      <c r="F255" s="56" t="s">
        <v>309</v>
      </c>
    </row>
    <row r="256" spans="1:10" ht="39.6" customHeight="1">
      <c r="A256" s="535" t="s">
        <v>4795</v>
      </c>
      <c r="B256" s="612">
        <v>46147</v>
      </c>
      <c r="C256" s="532" t="s">
        <v>4796</v>
      </c>
      <c r="D256" s="613">
        <v>65</v>
      </c>
      <c r="E256" s="609" t="s">
        <v>4534</v>
      </c>
      <c r="F256" s="56" t="s">
        <v>300</v>
      </c>
    </row>
    <row r="257" spans="1:6" ht="45.2" customHeight="1">
      <c r="A257" s="609" t="s">
        <v>4797</v>
      </c>
      <c r="B257" s="612">
        <v>46150</v>
      </c>
      <c r="C257" s="532" t="s">
        <v>4798</v>
      </c>
      <c r="D257" s="613">
        <v>150</v>
      </c>
      <c r="E257" s="609" t="s">
        <v>4534</v>
      </c>
      <c r="F257" s="56" t="s">
        <v>309</v>
      </c>
    </row>
    <row r="258" spans="1:6" ht="40.5" customHeight="1">
      <c r="A258" s="609" t="s">
        <v>4799</v>
      </c>
      <c r="B258" s="612">
        <v>46151</v>
      </c>
      <c r="C258" s="532" t="s">
        <v>4800</v>
      </c>
      <c r="D258" s="613">
        <v>60</v>
      </c>
      <c r="E258" s="609" t="s">
        <v>4537</v>
      </c>
      <c r="F258" s="56" t="s">
        <v>309</v>
      </c>
    </row>
    <row r="259" spans="1:6" ht="51.4" customHeight="1">
      <c r="A259" s="535" t="s">
        <v>4801</v>
      </c>
      <c r="B259" s="612">
        <v>46151</v>
      </c>
      <c r="C259" s="609" t="s">
        <v>4802</v>
      </c>
      <c r="D259" s="609">
        <v>1000</v>
      </c>
      <c r="E259" s="609" t="s">
        <v>4803</v>
      </c>
      <c r="F259" s="56" t="s">
        <v>309</v>
      </c>
    </row>
    <row r="260" spans="1:6" ht="30.6" customHeight="1">
      <c r="A260" s="609" t="s">
        <v>4804</v>
      </c>
      <c r="B260" s="612">
        <v>46194</v>
      </c>
      <c r="C260" s="532" t="s">
        <v>4805</v>
      </c>
      <c r="D260" s="609">
        <v>15</v>
      </c>
      <c r="E260" s="609" t="s">
        <v>4806</v>
      </c>
      <c r="F260" s="56" t="s">
        <v>309</v>
      </c>
    </row>
    <row r="261" spans="1:6" ht="28.7" customHeight="1">
      <c r="A261" s="535" t="s">
        <v>4807</v>
      </c>
      <c r="B261" s="612">
        <v>46195</v>
      </c>
      <c r="C261" s="532" t="s">
        <v>4808</v>
      </c>
      <c r="D261" s="609">
        <v>30</v>
      </c>
      <c r="E261" s="609" t="s">
        <v>4809</v>
      </c>
      <c r="F261" s="56" t="s">
        <v>309</v>
      </c>
    </row>
    <row r="262" spans="1:6" ht="27.6" customHeight="1">
      <c r="A262" s="535" t="s">
        <v>4810</v>
      </c>
      <c r="B262" s="612">
        <v>46195</v>
      </c>
      <c r="C262" s="532" t="s">
        <v>4808</v>
      </c>
      <c r="D262" s="609">
        <v>50</v>
      </c>
      <c r="E262" s="609" t="s">
        <v>4537</v>
      </c>
      <c r="F262" s="56" t="s">
        <v>309</v>
      </c>
    </row>
    <row r="263" spans="1:6" ht="12.75" customHeight="1">
      <c r="A263" s="614" t="s">
        <v>4811</v>
      </c>
      <c r="B263" s="615">
        <v>46195</v>
      </c>
      <c r="C263" s="614" t="s">
        <v>4812</v>
      </c>
      <c r="D263" s="614">
        <v>100</v>
      </c>
      <c r="E263" s="616" t="s">
        <v>4534</v>
      </c>
      <c r="F263" s="56" t="s">
        <v>309</v>
      </c>
    </row>
    <row r="264" spans="1:6" ht="31.9" customHeight="1">
      <c r="A264" s="614" t="s">
        <v>4813</v>
      </c>
      <c r="B264" s="615">
        <v>46195</v>
      </c>
      <c r="C264" s="613" t="s">
        <v>4814</v>
      </c>
      <c r="D264" s="614">
        <v>15</v>
      </c>
      <c r="E264" s="573" t="s">
        <v>4815</v>
      </c>
      <c r="F264" s="56" t="s">
        <v>309</v>
      </c>
    </row>
    <row r="265" spans="1:6" ht="12.75" customHeight="1">
      <c r="A265" s="609" t="s">
        <v>4816</v>
      </c>
      <c r="B265" s="617">
        <v>46149</v>
      </c>
      <c r="C265" s="609" t="s">
        <v>4817</v>
      </c>
      <c r="D265" s="609">
        <v>64</v>
      </c>
      <c r="E265" s="548" t="s">
        <v>4818</v>
      </c>
      <c r="F265" s="56" t="s">
        <v>309</v>
      </c>
    </row>
    <row r="266" spans="1:6" ht="12.75" customHeight="1">
      <c r="A266" s="609" t="s">
        <v>4819</v>
      </c>
      <c r="B266" s="617">
        <v>46151</v>
      </c>
      <c r="C266" s="609" t="s">
        <v>4820</v>
      </c>
      <c r="D266" s="609">
        <v>31</v>
      </c>
      <c r="E266" s="548" t="s">
        <v>4821</v>
      </c>
      <c r="F266" s="56" t="s">
        <v>300</v>
      </c>
    </row>
    <row r="267" spans="1:6" ht="12.75" customHeight="1">
      <c r="A267" s="609" t="s">
        <v>4822</v>
      </c>
      <c r="B267" s="532" t="s">
        <v>4823</v>
      </c>
      <c r="C267" s="609" t="s">
        <v>4824</v>
      </c>
      <c r="D267" s="609">
        <v>691</v>
      </c>
      <c r="E267" s="548" t="s">
        <v>4825</v>
      </c>
      <c r="F267" s="56" t="s">
        <v>300</v>
      </c>
    </row>
    <row r="268" spans="1:6" ht="12.75" customHeight="1">
      <c r="A268" s="535" t="s">
        <v>4826</v>
      </c>
      <c r="B268" s="532" t="s">
        <v>4827</v>
      </c>
      <c r="C268" s="609" t="s">
        <v>4828</v>
      </c>
      <c r="D268" s="609">
        <v>199</v>
      </c>
      <c r="E268" s="548" t="s">
        <v>4829</v>
      </c>
      <c r="F268" s="56" t="s">
        <v>300</v>
      </c>
    </row>
    <row r="269" spans="1:6" ht="12.75" customHeight="1">
      <c r="A269" s="611" t="s">
        <v>4830</v>
      </c>
      <c r="B269" s="533">
        <v>46129</v>
      </c>
      <c r="C269" s="532" t="s">
        <v>4831</v>
      </c>
      <c r="D269" s="609">
        <v>60</v>
      </c>
      <c r="E269" s="575" t="s">
        <v>4652</v>
      </c>
      <c r="F269" s="56" t="s">
        <v>289</v>
      </c>
    </row>
    <row r="270" spans="1:6" ht="12.75" customHeight="1">
      <c r="A270" s="532" t="s">
        <v>4832</v>
      </c>
      <c r="B270" s="533">
        <v>46131</v>
      </c>
      <c r="C270" s="532" t="s">
        <v>4833</v>
      </c>
      <c r="D270" s="609">
        <v>60</v>
      </c>
      <c r="E270" s="575" t="s">
        <v>4652</v>
      </c>
      <c r="F270" s="56" t="s">
        <v>294</v>
      </c>
    </row>
    <row r="271" spans="1:6" ht="12.75" customHeight="1">
      <c r="A271" s="532" t="s">
        <v>4834</v>
      </c>
      <c r="B271" s="533">
        <v>46146</v>
      </c>
      <c r="C271" s="532" t="s">
        <v>4835</v>
      </c>
      <c r="D271" s="609">
        <v>25</v>
      </c>
      <c r="E271" s="575" t="s">
        <v>4652</v>
      </c>
      <c r="F271" s="56" t="s">
        <v>309</v>
      </c>
    </row>
    <row r="272" spans="1:6" ht="12.75" customHeight="1">
      <c r="A272" s="532" t="s">
        <v>4836</v>
      </c>
      <c r="B272" s="533">
        <v>46149</v>
      </c>
      <c r="C272" s="532" t="s">
        <v>4837</v>
      </c>
      <c r="D272" s="609">
        <v>40</v>
      </c>
      <c r="E272" s="575" t="s">
        <v>4652</v>
      </c>
      <c r="F272" s="56" t="s">
        <v>309</v>
      </c>
    </row>
    <row r="273" spans="1:6" ht="12.75" customHeight="1">
      <c r="A273" s="532" t="s">
        <v>4838</v>
      </c>
      <c r="B273" s="533">
        <v>46151</v>
      </c>
      <c r="C273" s="532" t="s">
        <v>4839</v>
      </c>
      <c r="D273" s="609">
        <v>700</v>
      </c>
      <c r="E273" s="575" t="s">
        <v>4652</v>
      </c>
      <c r="F273" s="56" t="s">
        <v>309</v>
      </c>
    </row>
    <row r="274" spans="1:6" ht="12.75" customHeight="1">
      <c r="A274" s="532" t="s">
        <v>4840</v>
      </c>
      <c r="B274" s="533">
        <v>46151</v>
      </c>
      <c r="C274" s="532" t="s">
        <v>4841</v>
      </c>
      <c r="D274" s="609">
        <v>300</v>
      </c>
      <c r="E274" s="575" t="s">
        <v>4652</v>
      </c>
      <c r="F274" s="56" t="s">
        <v>309</v>
      </c>
    </row>
    <row r="275" spans="1:6" ht="12.75" customHeight="1">
      <c r="A275" s="532" t="s">
        <v>4842</v>
      </c>
      <c r="B275" s="533">
        <v>46157</v>
      </c>
      <c r="C275" s="532" t="s">
        <v>4843</v>
      </c>
      <c r="D275" s="609">
        <v>25</v>
      </c>
      <c r="E275" s="575" t="s">
        <v>4652</v>
      </c>
      <c r="F275" s="56" t="s">
        <v>2874</v>
      </c>
    </row>
    <row r="276" spans="1:6" ht="12.75" customHeight="1">
      <c r="A276" s="532" t="s">
        <v>4844</v>
      </c>
      <c r="B276" s="533">
        <v>46185</v>
      </c>
      <c r="C276" s="532" t="s">
        <v>4845</v>
      </c>
      <c r="D276" s="609">
        <v>50</v>
      </c>
      <c r="E276" s="575" t="s">
        <v>4652</v>
      </c>
      <c r="F276" s="56" t="s">
        <v>309</v>
      </c>
    </row>
    <row r="277" spans="1:6" ht="12.75" customHeight="1">
      <c r="A277" s="532" t="s">
        <v>4846</v>
      </c>
      <c r="B277" s="533">
        <v>46185</v>
      </c>
      <c r="C277" s="532" t="s">
        <v>4847</v>
      </c>
      <c r="D277" s="609">
        <v>250</v>
      </c>
      <c r="E277" s="575" t="s">
        <v>4652</v>
      </c>
      <c r="F277" s="56" t="s">
        <v>309</v>
      </c>
    </row>
    <row r="278" spans="1:6" ht="12.75" customHeight="1">
      <c r="A278" s="532" t="s">
        <v>4848</v>
      </c>
      <c r="B278" s="533">
        <v>46195</v>
      </c>
      <c r="C278" s="532" t="s">
        <v>4849</v>
      </c>
      <c r="D278" s="609">
        <v>15</v>
      </c>
      <c r="E278" s="575" t="s">
        <v>4652</v>
      </c>
      <c r="F278" s="56" t="s">
        <v>309</v>
      </c>
    </row>
    <row r="279" spans="1:6" ht="12.75" customHeight="1">
      <c r="A279" s="611" t="s">
        <v>4850</v>
      </c>
      <c r="B279" s="611" t="s">
        <v>4851</v>
      </c>
      <c r="C279" s="611" t="s">
        <v>4852</v>
      </c>
      <c r="D279" s="609">
        <v>9</v>
      </c>
      <c r="E279" s="575" t="s">
        <v>4549</v>
      </c>
      <c r="F279" s="56" t="s">
        <v>300</v>
      </c>
    </row>
    <row r="280" spans="1:6" ht="12.75" customHeight="1">
      <c r="A280" s="532" t="s">
        <v>4853</v>
      </c>
      <c r="B280" s="532" t="s">
        <v>4854</v>
      </c>
      <c r="C280" s="611" t="s">
        <v>4855</v>
      </c>
      <c r="D280" s="609">
        <v>9</v>
      </c>
      <c r="E280" s="575" t="s">
        <v>4549</v>
      </c>
      <c r="F280" s="56" t="s">
        <v>1469</v>
      </c>
    </row>
    <row r="281" spans="1:6" ht="12.75" customHeight="1">
      <c r="A281" s="532" t="s">
        <v>4856</v>
      </c>
      <c r="B281" s="533">
        <v>46148</v>
      </c>
      <c r="C281" s="611" t="s">
        <v>4857</v>
      </c>
      <c r="D281" s="609">
        <v>10</v>
      </c>
      <c r="E281" s="575" t="s">
        <v>4549</v>
      </c>
      <c r="F281" s="56" t="s">
        <v>300</v>
      </c>
    </row>
    <row r="282" spans="1:6" ht="12.75" customHeight="1">
      <c r="A282" s="532" t="s">
        <v>4858</v>
      </c>
      <c r="B282" s="533">
        <v>46148</v>
      </c>
      <c r="C282" s="611" t="s">
        <v>4859</v>
      </c>
      <c r="D282" s="609">
        <v>6</v>
      </c>
      <c r="E282" s="575" t="s">
        <v>4549</v>
      </c>
      <c r="F282" s="56" t="s">
        <v>309</v>
      </c>
    </row>
    <row r="283" spans="1:6" ht="12.75" customHeight="1">
      <c r="A283" s="532" t="s">
        <v>4860</v>
      </c>
      <c r="B283" s="533">
        <v>46149</v>
      </c>
      <c r="C283" s="532" t="s">
        <v>4861</v>
      </c>
      <c r="D283" s="609">
        <v>20</v>
      </c>
      <c r="E283" s="575" t="s">
        <v>4549</v>
      </c>
      <c r="F283" s="56" t="s">
        <v>309</v>
      </c>
    </row>
    <row r="284" spans="1:6" ht="12.75" customHeight="1">
      <c r="A284" s="532" t="s">
        <v>4862</v>
      </c>
      <c r="B284" s="533">
        <v>46150</v>
      </c>
      <c r="C284" s="611" t="s">
        <v>4863</v>
      </c>
      <c r="D284" s="609">
        <v>380</v>
      </c>
      <c r="E284" s="575" t="s">
        <v>4549</v>
      </c>
      <c r="F284" s="56" t="s">
        <v>309</v>
      </c>
    </row>
    <row r="285" spans="1:6" ht="12.75" customHeight="1">
      <c r="A285" s="532" t="s">
        <v>3161</v>
      </c>
      <c r="B285" s="533">
        <v>46150</v>
      </c>
      <c r="C285" s="532" t="s">
        <v>4864</v>
      </c>
      <c r="D285" s="609">
        <v>79</v>
      </c>
      <c r="E285" s="575" t="s">
        <v>4549</v>
      </c>
      <c r="F285" s="56" t="s">
        <v>309</v>
      </c>
    </row>
    <row r="286" spans="1:6" ht="12.75" customHeight="1">
      <c r="A286" s="532" t="s">
        <v>3161</v>
      </c>
      <c r="B286" s="533">
        <v>46150</v>
      </c>
      <c r="C286" s="532" t="s">
        <v>4864</v>
      </c>
      <c r="D286" s="609">
        <v>80</v>
      </c>
      <c r="E286" s="575" t="s">
        <v>4549</v>
      </c>
      <c r="F286" s="56" t="s">
        <v>309</v>
      </c>
    </row>
    <row r="287" spans="1:6" ht="12.75" customHeight="1">
      <c r="A287" s="532" t="s">
        <v>4865</v>
      </c>
      <c r="B287" s="533">
        <v>46151</v>
      </c>
      <c r="C287" s="532" t="s">
        <v>4866</v>
      </c>
      <c r="D287" s="609">
        <v>622</v>
      </c>
      <c r="E287" s="575" t="s">
        <v>4549</v>
      </c>
      <c r="F287" s="56" t="s">
        <v>309</v>
      </c>
    </row>
    <row r="288" spans="1:6" ht="12.75" customHeight="1">
      <c r="A288" s="611" t="s">
        <v>4867</v>
      </c>
      <c r="B288" s="533">
        <v>46161</v>
      </c>
      <c r="C288" s="611" t="s">
        <v>4868</v>
      </c>
      <c r="D288" s="609">
        <v>11</v>
      </c>
      <c r="E288" s="575" t="s">
        <v>4549</v>
      </c>
      <c r="F288" s="56" t="s">
        <v>289</v>
      </c>
    </row>
    <row r="289" spans="1:6" ht="12.75" customHeight="1">
      <c r="A289" s="611" t="s">
        <v>4869</v>
      </c>
      <c r="B289" s="532" t="s">
        <v>4870</v>
      </c>
      <c r="C289" s="611" t="s">
        <v>4871</v>
      </c>
      <c r="D289" s="609">
        <v>8</v>
      </c>
      <c r="E289" s="575" t="s">
        <v>4549</v>
      </c>
      <c r="F289" s="56" t="s">
        <v>309</v>
      </c>
    </row>
    <row r="290" spans="1:6" ht="12.75" customHeight="1">
      <c r="A290" s="532" t="s">
        <v>4872</v>
      </c>
      <c r="B290" s="533">
        <v>46185</v>
      </c>
      <c r="C290" s="611" t="s">
        <v>4873</v>
      </c>
      <c r="D290" s="609">
        <v>325</v>
      </c>
      <c r="E290" s="575" t="s">
        <v>4549</v>
      </c>
      <c r="F290" s="618" t="s">
        <v>309</v>
      </c>
    </row>
    <row r="291" spans="1:6" ht="12.75" customHeight="1">
      <c r="A291" s="532" t="s">
        <v>4874</v>
      </c>
      <c r="B291" s="532" t="s">
        <v>4875</v>
      </c>
      <c r="C291" s="611" t="s">
        <v>4876</v>
      </c>
      <c r="D291" s="609">
        <v>8</v>
      </c>
      <c r="E291" s="539" t="s">
        <v>4574</v>
      </c>
      <c r="F291" s="618" t="s">
        <v>289</v>
      </c>
    </row>
    <row r="292" spans="1:6" ht="12.75" customHeight="1">
      <c r="A292" s="619" t="s">
        <v>4877</v>
      </c>
      <c r="B292" s="620">
        <v>46121</v>
      </c>
      <c r="C292" s="619" t="s">
        <v>4878</v>
      </c>
      <c r="D292" s="619">
        <v>14</v>
      </c>
      <c r="E292" s="621" t="s">
        <v>4879</v>
      </c>
      <c r="F292" s="264" t="s">
        <v>2952</v>
      </c>
    </row>
    <row r="293" spans="1:6" ht="12.75" customHeight="1">
      <c r="A293" s="619" t="s">
        <v>4880</v>
      </c>
      <c r="B293" s="620">
        <v>46121</v>
      </c>
      <c r="C293" s="619" t="s">
        <v>4881</v>
      </c>
      <c r="D293" s="619">
        <v>21</v>
      </c>
      <c r="E293" s="621" t="s">
        <v>4663</v>
      </c>
      <c r="F293" s="264" t="s">
        <v>300</v>
      </c>
    </row>
    <row r="294" spans="1:6" ht="12.75" customHeight="1">
      <c r="A294" s="619" t="s">
        <v>4882</v>
      </c>
      <c r="B294" s="620">
        <v>46122</v>
      </c>
      <c r="C294" s="619" t="s">
        <v>4883</v>
      </c>
      <c r="D294" s="619">
        <v>76</v>
      </c>
      <c r="E294" s="621" t="s">
        <v>4884</v>
      </c>
      <c r="F294" s="264" t="s">
        <v>2952</v>
      </c>
    </row>
    <row r="295" spans="1:6" ht="12.75" customHeight="1">
      <c r="A295" s="619" t="s">
        <v>4885</v>
      </c>
      <c r="B295" s="620">
        <v>46122</v>
      </c>
      <c r="C295" s="622" t="s">
        <v>4886</v>
      </c>
      <c r="D295" s="619">
        <v>21</v>
      </c>
      <c r="E295" s="622" t="s">
        <v>4887</v>
      </c>
      <c r="F295" s="264" t="s">
        <v>3007</v>
      </c>
    </row>
    <row r="296" spans="1:6" ht="12.75" customHeight="1">
      <c r="A296" s="622" t="s">
        <v>4888</v>
      </c>
      <c r="B296" s="620">
        <v>46125</v>
      </c>
      <c r="C296" s="622" t="s">
        <v>4889</v>
      </c>
      <c r="D296" s="619">
        <v>82</v>
      </c>
      <c r="E296" s="619" t="s">
        <v>4890</v>
      </c>
      <c r="F296" s="264" t="s">
        <v>3007</v>
      </c>
    </row>
    <row r="297" spans="1:6" ht="12.75" customHeight="1">
      <c r="A297" s="619" t="s">
        <v>4891</v>
      </c>
      <c r="B297" s="620">
        <v>46126</v>
      </c>
      <c r="C297" s="619" t="s">
        <v>4892</v>
      </c>
      <c r="D297" s="619">
        <v>22</v>
      </c>
      <c r="E297" s="619" t="s">
        <v>4890</v>
      </c>
      <c r="F297" s="264" t="s">
        <v>3007</v>
      </c>
    </row>
    <row r="298" spans="1:6" ht="12.75" customHeight="1">
      <c r="A298" s="619" t="s">
        <v>4893</v>
      </c>
      <c r="B298" s="620">
        <v>46123</v>
      </c>
      <c r="C298" s="622" t="s">
        <v>4894</v>
      </c>
      <c r="D298" s="619">
        <v>85</v>
      </c>
      <c r="E298" s="622" t="s">
        <v>4895</v>
      </c>
      <c r="F298" s="264" t="s">
        <v>294</v>
      </c>
    </row>
    <row r="299" spans="1:6" ht="12.75" customHeight="1">
      <c r="A299" s="619" t="s">
        <v>4896</v>
      </c>
      <c r="B299" s="620">
        <v>46132</v>
      </c>
      <c r="C299" s="555" t="s">
        <v>4897</v>
      </c>
      <c r="D299" s="619">
        <v>95</v>
      </c>
      <c r="E299" s="622" t="s">
        <v>4898</v>
      </c>
      <c r="F299" s="264" t="s">
        <v>300</v>
      </c>
    </row>
    <row r="300" spans="1:6" ht="12.75" customHeight="1">
      <c r="A300" s="619" t="s">
        <v>4899</v>
      </c>
      <c r="B300" s="620">
        <v>46135</v>
      </c>
      <c r="C300" s="619" t="s">
        <v>4900</v>
      </c>
      <c r="D300" s="619" t="s">
        <v>665</v>
      </c>
      <c r="E300" s="622" t="s">
        <v>4901</v>
      </c>
      <c r="F300" s="264" t="s">
        <v>309</v>
      </c>
    </row>
    <row r="301" spans="1:6" ht="12.75" customHeight="1">
      <c r="A301" s="619" t="s">
        <v>4902</v>
      </c>
      <c r="B301" s="620">
        <v>46136</v>
      </c>
      <c r="C301" s="622" t="s">
        <v>4903</v>
      </c>
      <c r="D301" s="619">
        <v>19</v>
      </c>
      <c r="E301" s="622" t="s">
        <v>4904</v>
      </c>
      <c r="F301" s="264" t="s">
        <v>300</v>
      </c>
    </row>
    <row r="302" spans="1:6" ht="12.75" customHeight="1">
      <c r="A302" s="619" t="s">
        <v>4905</v>
      </c>
      <c r="B302" s="619" t="s">
        <v>4906</v>
      </c>
      <c r="C302" s="622" t="s">
        <v>4907</v>
      </c>
      <c r="D302" s="619">
        <v>49</v>
      </c>
      <c r="E302" s="622" t="s">
        <v>4908</v>
      </c>
      <c r="F302" s="264" t="s">
        <v>309</v>
      </c>
    </row>
    <row r="303" spans="1:6" ht="12.75" customHeight="1">
      <c r="A303" s="619" t="s">
        <v>4909</v>
      </c>
      <c r="B303" s="620">
        <v>46140</v>
      </c>
      <c r="C303" s="619" t="s">
        <v>4910</v>
      </c>
      <c r="D303" s="619">
        <v>79</v>
      </c>
      <c r="E303" s="622" t="s">
        <v>4911</v>
      </c>
      <c r="F303" s="264" t="s">
        <v>309</v>
      </c>
    </row>
    <row r="304" spans="1:6" ht="12.75" customHeight="1">
      <c r="A304" s="619" t="s">
        <v>2925</v>
      </c>
      <c r="B304" s="620">
        <v>46146</v>
      </c>
      <c r="C304" s="619" t="s">
        <v>4912</v>
      </c>
      <c r="D304" s="619">
        <v>6</v>
      </c>
      <c r="E304" s="622" t="s">
        <v>4913</v>
      </c>
      <c r="F304" s="264" t="s">
        <v>3898</v>
      </c>
    </row>
    <row r="305" spans="1:6" ht="12.75" customHeight="1">
      <c r="A305" s="619" t="s">
        <v>4914</v>
      </c>
      <c r="B305" s="620">
        <v>46146</v>
      </c>
      <c r="C305" s="622" t="s">
        <v>4915</v>
      </c>
      <c r="D305" s="619">
        <v>14</v>
      </c>
      <c r="E305" s="622" t="s">
        <v>4916</v>
      </c>
      <c r="F305" s="264" t="s">
        <v>2952</v>
      </c>
    </row>
    <row r="306" spans="1:6" ht="12.75" customHeight="1">
      <c r="A306" s="619" t="s">
        <v>4917</v>
      </c>
      <c r="B306" s="620">
        <v>46148</v>
      </c>
      <c r="C306" s="619" t="s">
        <v>4918</v>
      </c>
      <c r="D306" s="619">
        <v>19</v>
      </c>
      <c r="E306" s="622" t="s">
        <v>4919</v>
      </c>
      <c r="F306" s="264" t="s">
        <v>309</v>
      </c>
    </row>
    <row r="307" spans="1:6" ht="12.75" customHeight="1">
      <c r="A307" s="619" t="s">
        <v>4920</v>
      </c>
      <c r="B307" s="620">
        <v>46148</v>
      </c>
      <c r="C307" s="555" t="s">
        <v>4921</v>
      </c>
      <c r="D307" s="619">
        <v>24</v>
      </c>
      <c r="E307" s="622" t="s">
        <v>4922</v>
      </c>
      <c r="F307" s="264" t="s">
        <v>309</v>
      </c>
    </row>
    <row r="308" spans="1:6" ht="12.75" customHeight="1">
      <c r="A308" s="619" t="s">
        <v>4923</v>
      </c>
      <c r="B308" s="620">
        <v>46149</v>
      </c>
      <c r="C308" s="619" t="s">
        <v>4924</v>
      </c>
      <c r="D308" s="619">
        <v>72</v>
      </c>
      <c r="E308" s="622" t="s">
        <v>4922</v>
      </c>
      <c r="F308" s="264" t="s">
        <v>309</v>
      </c>
    </row>
    <row r="309" spans="1:6" ht="12.75" customHeight="1">
      <c r="A309" s="619" t="s">
        <v>4925</v>
      </c>
      <c r="B309" s="620">
        <v>46150</v>
      </c>
      <c r="C309" s="619" t="s">
        <v>4926</v>
      </c>
      <c r="D309" s="619">
        <v>14</v>
      </c>
      <c r="E309" s="622" t="s">
        <v>4927</v>
      </c>
      <c r="F309" s="264" t="s">
        <v>309</v>
      </c>
    </row>
    <row r="310" spans="1:6" ht="12.75" customHeight="1">
      <c r="A310" s="619" t="s">
        <v>4928</v>
      </c>
      <c r="B310" s="620">
        <v>46150</v>
      </c>
      <c r="C310" s="619" t="s">
        <v>4929</v>
      </c>
      <c r="D310" s="619">
        <v>198</v>
      </c>
      <c r="E310" s="622" t="s">
        <v>4922</v>
      </c>
      <c r="F310" s="264" t="s">
        <v>309</v>
      </c>
    </row>
    <row r="311" spans="1:6" ht="12.75" customHeight="1">
      <c r="A311" s="619" t="s">
        <v>4930</v>
      </c>
      <c r="B311" s="620">
        <v>46151</v>
      </c>
      <c r="C311" s="622" t="s">
        <v>4931</v>
      </c>
      <c r="D311" s="619" t="s">
        <v>4932</v>
      </c>
      <c r="E311" s="622" t="s">
        <v>4922</v>
      </c>
      <c r="F311" s="264" t="s">
        <v>309</v>
      </c>
    </row>
    <row r="312" spans="1:6" ht="12.75" customHeight="1">
      <c r="A312" s="619" t="s">
        <v>4933</v>
      </c>
      <c r="B312" s="620">
        <v>46149</v>
      </c>
      <c r="C312" s="619" t="s">
        <v>4934</v>
      </c>
      <c r="D312" s="619">
        <v>12</v>
      </c>
      <c r="E312" s="622" t="s">
        <v>4919</v>
      </c>
      <c r="F312" s="264" t="s">
        <v>309</v>
      </c>
    </row>
    <row r="313" spans="1:6" ht="12.75" customHeight="1">
      <c r="A313" s="619" t="s">
        <v>4935</v>
      </c>
      <c r="B313" s="619" t="s">
        <v>4936</v>
      </c>
      <c r="C313" s="619" t="s">
        <v>4937</v>
      </c>
      <c r="D313" s="619">
        <v>75</v>
      </c>
      <c r="E313" s="622" t="s">
        <v>4922</v>
      </c>
      <c r="F313" s="264" t="s">
        <v>2952</v>
      </c>
    </row>
    <row r="314" spans="1:6" ht="12.75" customHeight="1">
      <c r="A314" s="619" t="s">
        <v>4564</v>
      </c>
      <c r="B314" s="620">
        <v>46161</v>
      </c>
      <c r="C314" s="619" t="s">
        <v>4565</v>
      </c>
      <c r="D314" s="619">
        <v>12</v>
      </c>
      <c r="E314" s="622" t="s">
        <v>4938</v>
      </c>
      <c r="F314" s="264" t="s">
        <v>2874</v>
      </c>
    </row>
    <row r="315" spans="1:6" ht="12.75" customHeight="1">
      <c r="A315" s="619" t="s">
        <v>4939</v>
      </c>
      <c r="B315" s="620">
        <v>46164</v>
      </c>
      <c r="C315" s="619" t="s">
        <v>4940</v>
      </c>
      <c r="D315" s="619">
        <v>16</v>
      </c>
      <c r="E315" s="622" t="s">
        <v>4904</v>
      </c>
      <c r="F315" s="264" t="s">
        <v>314</v>
      </c>
    </row>
    <row r="316" spans="1:6" ht="12.75" customHeight="1">
      <c r="A316" s="619" t="s">
        <v>4941</v>
      </c>
      <c r="B316" s="619" t="s">
        <v>4942</v>
      </c>
      <c r="C316" s="622" t="s">
        <v>4943</v>
      </c>
      <c r="D316" s="619">
        <v>6</v>
      </c>
      <c r="E316" s="622" t="s">
        <v>4919</v>
      </c>
      <c r="F316" s="264" t="s">
        <v>300</v>
      </c>
    </row>
    <row r="317" spans="1:6" ht="12.75" customHeight="1">
      <c r="A317" s="619" t="s">
        <v>4944</v>
      </c>
      <c r="B317" s="620">
        <v>46174</v>
      </c>
      <c r="C317" s="619" t="s">
        <v>4945</v>
      </c>
      <c r="D317" s="619">
        <v>32</v>
      </c>
      <c r="E317" s="619" t="s">
        <v>4946</v>
      </c>
      <c r="F317" s="264" t="s">
        <v>3007</v>
      </c>
    </row>
    <row r="318" spans="1:6" ht="12.75" customHeight="1">
      <c r="A318" s="619" t="s">
        <v>4169</v>
      </c>
      <c r="B318" s="619" t="s">
        <v>4947</v>
      </c>
      <c r="C318" s="619" t="s">
        <v>4948</v>
      </c>
      <c r="D318" s="619">
        <v>38</v>
      </c>
      <c r="E318" s="622" t="s">
        <v>4904</v>
      </c>
      <c r="F318" s="264" t="s">
        <v>3007</v>
      </c>
    </row>
    <row r="319" spans="1:6" ht="12.75" customHeight="1">
      <c r="A319" s="619" t="s">
        <v>4949</v>
      </c>
      <c r="B319" s="620">
        <v>46171</v>
      </c>
      <c r="C319" s="619" t="s">
        <v>4950</v>
      </c>
      <c r="D319" s="619">
        <v>14</v>
      </c>
      <c r="E319" s="622" t="s">
        <v>4951</v>
      </c>
      <c r="F319" s="264" t="s">
        <v>309</v>
      </c>
    </row>
    <row r="320" spans="1:6" ht="12.75" customHeight="1">
      <c r="A320" s="619" t="s">
        <v>3202</v>
      </c>
      <c r="B320" s="620">
        <v>46181</v>
      </c>
      <c r="C320" s="622" t="s">
        <v>4952</v>
      </c>
      <c r="D320" s="619">
        <v>26</v>
      </c>
      <c r="E320" s="622" t="s">
        <v>4916</v>
      </c>
      <c r="F320" s="264" t="s">
        <v>294</v>
      </c>
    </row>
    <row r="321" spans="1:10" ht="12.75" customHeight="1">
      <c r="A321" s="619" t="s">
        <v>4953</v>
      </c>
      <c r="B321" s="620">
        <v>46183</v>
      </c>
      <c r="C321" s="622" t="s">
        <v>4954</v>
      </c>
      <c r="D321" s="619">
        <v>28</v>
      </c>
      <c r="E321" s="622" t="s">
        <v>4904</v>
      </c>
      <c r="F321" s="264" t="s">
        <v>309</v>
      </c>
    </row>
    <row r="322" spans="1:10" ht="12.75" customHeight="1">
      <c r="A322" s="619" t="s">
        <v>4567</v>
      </c>
      <c r="B322" s="620">
        <v>46182</v>
      </c>
      <c r="C322" s="619" t="s">
        <v>4568</v>
      </c>
      <c r="D322" s="619">
        <v>22</v>
      </c>
      <c r="E322" s="622" t="s">
        <v>4919</v>
      </c>
      <c r="F322" s="264" t="s">
        <v>354</v>
      </c>
    </row>
    <row r="323" spans="1:10" ht="12.75" customHeight="1">
      <c r="A323" s="619" t="s">
        <v>1663</v>
      </c>
      <c r="B323" s="620">
        <v>46184</v>
      </c>
      <c r="C323" s="622" t="s">
        <v>4955</v>
      </c>
      <c r="D323" s="619">
        <v>38</v>
      </c>
      <c r="E323" s="622" t="s">
        <v>4916</v>
      </c>
      <c r="F323" s="264" t="s">
        <v>2952</v>
      </c>
    </row>
    <row r="324" spans="1:10" ht="12.75" customHeight="1">
      <c r="A324" s="619" t="s">
        <v>1665</v>
      </c>
      <c r="B324" s="620">
        <v>46190</v>
      </c>
      <c r="C324" s="622" t="s">
        <v>4956</v>
      </c>
      <c r="D324" s="619">
        <v>28</v>
      </c>
      <c r="E324" s="619" t="s">
        <v>4957</v>
      </c>
      <c r="F324" s="264" t="s">
        <v>300</v>
      </c>
    </row>
    <row r="325" spans="1:10" ht="12.75" customHeight="1">
      <c r="A325" s="619" t="s">
        <v>4958</v>
      </c>
      <c r="B325" s="620">
        <v>46191</v>
      </c>
      <c r="C325" s="622" t="s">
        <v>4959</v>
      </c>
      <c r="D325" s="619">
        <v>26</v>
      </c>
      <c r="E325" s="622" t="s">
        <v>4916</v>
      </c>
      <c r="F325" s="264" t="s">
        <v>300</v>
      </c>
    </row>
    <row r="326" spans="1:10" ht="12.75" customHeight="1">
      <c r="A326" s="619" t="s">
        <v>4960</v>
      </c>
      <c r="B326" s="620">
        <v>46194</v>
      </c>
      <c r="C326" s="623" t="s">
        <v>4961</v>
      </c>
      <c r="D326" s="619">
        <v>37</v>
      </c>
      <c r="E326" s="622" t="s">
        <v>4919</v>
      </c>
      <c r="F326" s="264" t="s">
        <v>300</v>
      </c>
    </row>
    <row r="327" spans="1:10" ht="12.75" customHeight="1">
      <c r="A327" s="619" t="s">
        <v>1665</v>
      </c>
      <c r="B327" s="620">
        <v>46191</v>
      </c>
      <c r="C327" s="622" t="s">
        <v>4962</v>
      </c>
      <c r="D327" s="619">
        <v>24</v>
      </c>
      <c r="E327" s="619" t="s">
        <v>4946</v>
      </c>
      <c r="F327" s="264" t="s">
        <v>300</v>
      </c>
    </row>
    <row r="328" spans="1:10" ht="12.75" customHeight="1">
      <c r="A328" s="619" t="s">
        <v>4963</v>
      </c>
      <c r="B328" s="619" t="s">
        <v>4964</v>
      </c>
      <c r="C328" s="622" t="s">
        <v>4965</v>
      </c>
      <c r="D328" s="619">
        <v>16</v>
      </c>
      <c r="E328" s="619" t="s">
        <v>4957</v>
      </c>
      <c r="F328" s="264" t="s">
        <v>309</v>
      </c>
    </row>
    <row r="329" spans="1:10" ht="12.75" customHeight="1">
      <c r="A329" s="622" t="s">
        <v>4966</v>
      </c>
      <c r="B329" s="622" t="s">
        <v>4967</v>
      </c>
      <c r="C329" s="619" t="s">
        <v>4968</v>
      </c>
      <c r="D329" s="622" t="s">
        <v>4969</v>
      </c>
      <c r="E329" s="619" t="s">
        <v>4665</v>
      </c>
      <c r="F329" s="264" t="s">
        <v>309</v>
      </c>
    </row>
    <row r="330" spans="1:10" ht="12.75" customHeight="1">
      <c r="A330" s="622" t="s">
        <v>4970</v>
      </c>
      <c r="B330" s="622" t="s">
        <v>4971</v>
      </c>
      <c r="C330" s="619" t="s">
        <v>4972</v>
      </c>
      <c r="D330" s="622" t="s">
        <v>4973</v>
      </c>
      <c r="E330" s="624" t="s">
        <v>4665</v>
      </c>
      <c r="F330" s="264" t="s">
        <v>309</v>
      </c>
    </row>
    <row r="331" spans="1:10" ht="12.75" customHeight="1">
      <c r="A331" s="619" t="s">
        <v>1663</v>
      </c>
      <c r="B331" s="620">
        <v>46184</v>
      </c>
      <c r="C331" s="619" t="s">
        <v>4974</v>
      </c>
      <c r="D331" s="622" t="s">
        <v>4975</v>
      </c>
      <c r="E331" s="624" t="s">
        <v>4665</v>
      </c>
      <c r="F331" s="264" t="s">
        <v>309</v>
      </c>
    </row>
    <row r="332" spans="1:10" ht="12.75" customHeight="1">
      <c r="A332" s="619" t="s">
        <v>4976</v>
      </c>
      <c r="B332" s="620">
        <v>46163</v>
      </c>
      <c r="C332" s="619" t="s">
        <v>4977</v>
      </c>
      <c r="D332" s="619">
        <v>10</v>
      </c>
      <c r="E332" s="619" t="s">
        <v>4978</v>
      </c>
      <c r="F332" s="264" t="s">
        <v>309</v>
      </c>
    </row>
    <row r="333" spans="1:10" ht="12.75" customHeight="1">
      <c r="A333" s="619" t="s">
        <v>4979</v>
      </c>
      <c r="B333" s="620">
        <v>46151</v>
      </c>
      <c r="C333" s="619" t="s">
        <v>4980</v>
      </c>
      <c r="D333" s="619">
        <v>120</v>
      </c>
      <c r="E333" s="619" t="s">
        <v>4981</v>
      </c>
      <c r="F333" s="264" t="s">
        <v>309</v>
      </c>
    </row>
    <row r="334" spans="1:10" ht="12.75" customHeight="1">
      <c r="A334" s="619" t="s">
        <v>4982</v>
      </c>
      <c r="B334" s="620">
        <v>46127</v>
      </c>
      <c r="C334" s="622" t="s">
        <v>4983</v>
      </c>
      <c r="D334" s="619">
        <v>21</v>
      </c>
      <c r="E334" s="619" t="s">
        <v>4984</v>
      </c>
      <c r="F334" s="264" t="s">
        <v>300</v>
      </c>
    </row>
    <row r="335" spans="1:10" ht="12.75" customHeight="1">
      <c r="A335" s="619" t="s">
        <v>4985</v>
      </c>
      <c r="B335" s="619" t="s">
        <v>4986</v>
      </c>
      <c r="C335" s="619" t="s">
        <v>4987</v>
      </c>
      <c r="D335" s="619">
        <v>8</v>
      </c>
      <c r="E335" s="619" t="s">
        <v>4580</v>
      </c>
      <c r="F335" s="264" t="s">
        <v>2952</v>
      </c>
      <c r="G335" s="255"/>
      <c r="H335" s="255"/>
      <c r="I335" s="255"/>
      <c r="J335" s="255"/>
    </row>
    <row r="336" spans="1:10" ht="12.75" customHeight="1">
      <c r="A336" s="619" t="s">
        <v>4988</v>
      </c>
      <c r="B336" s="620">
        <v>46148</v>
      </c>
      <c r="C336" s="619" t="s">
        <v>4989</v>
      </c>
      <c r="D336" s="619">
        <v>11</v>
      </c>
      <c r="E336" s="619" t="s">
        <v>4577</v>
      </c>
      <c r="F336" s="264" t="s">
        <v>309</v>
      </c>
    </row>
    <row r="337" spans="1:10" ht="12.75" customHeight="1">
      <c r="A337" s="619" t="s">
        <v>4990</v>
      </c>
      <c r="B337" s="620">
        <v>46148</v>
      </c>
      <c r="C337" s="619" t="s">
        <v>4991</v>
      </c>
      <c r="D337" s="619">
        <v>8</v>
      </c>
      <c r="E337" s="619" t="s">
        <v>4577</v>
      </c>
      <c r="F337" s="264" t="s">
        <v>309</v>
      </c>
    </row>
    <row r="338" spans="1:10" ht="12.75" customHeight="1">
      <c r="A338" s="619" t="s">
        <v>4992</v>
      </c>
      <c r="B338" s="620">
        <v>46184</v>
      </c>
      <c r="C338" s="619" t="s">
        <v>4993</v>
      </c>
      <c r="D338" s="619">
        <v>10</v>
      </c>
      <c r="E338" s="619" t="s">
        <v>4577</v>
      </c>
      <c r="F338" s="264" t="s">
        <v>309</v>
      </c>
    </row>
    <row r="339" spans="1:10" ht="12.75" customHeight="1">
      <c r="A339" s="619" t="s">
        <v>4994</v>
      </c>
      <c r="B339" s="620">
        <v>46121</v>
      </c>
      <c r="C339" s="619" t="s">
        <v>4995</v>
      </c>
      <c r="D339" s="619">
        <v>20</v>
      </c>
      <c r="E339" s="619" t="s">
        <v>4577</v>
      </c>
      <c r="F339" s="264" t="s">
        <v>309</v>
      </c>
    </row>
    <row r="340" spans="1:10" ht="12.75" customHeight="1">
      <c r="A340" s="619" t="s">
        <v>4996</v>
      </c>
      <c r="B340" s="619" t="s">
        <v>4997</v>
      </c>
      <c r="C340" s="619" t="s">
        <v>4998</v>
      </c>
      <c r="D340" s="619">
        <v>26</v>
      </c>
      <c r="E340" s="619" t="s">
        <v>4577</v>
      </c>
      <c r="F340" s="264" t="s">
        <v>3007</v>
      </c>
    </row>
    <row r="341" spans="1:10" ht="12.75" customHeight="1">
      <c r="A341" s="619" t="s">
        <v>4999</v>
      </c>
      <c r="B341" s="620">
        <v>46178</v>
      </c>
      <c r="C341" s="619" t="s">
        <v>5000</v>
      </c>
      <c r="D341" s="619">
        <v>10</v>
      </c>
      <c r="E341" s="619" t="s">
        <v>4577</v>
      </c>
      <c r="F341" s="264" t="s">
        <v>3007</v>
      </c>
    </row>
    <row r="342" spans="1:10" ht="12.75" customHeight="1">
      <c r="A342" s="619" t="s">
        <v>5001</v>
      </c>
      <c r="B342" s="625">
        <v>46129</v>
      </c>
      <c r="C342" s="622" t="s">
        <v>5002</v>
      </c>
      <c r="D342" s="619">
        <v>36</v>
      </c>
      <c r="E342" s="619" t="s">
        <v>4696</v>
      </c>
      <c r="F342" s="264" t="s">
        <v>309</v>
      </c>
    </row>
    <row r="343" spans="1:10" ht="12.75" customHeight="1">
      <c r="A343" s="619" t="s">
        <v>5003</v>
      </c>
      <c r="B343" s="625">
        <v>46129</v>
      </c>
      <c r="C343" s="622" t="s">
        <v>5004</v>
      </c>
      <c r="D343" s="619">
        <v>45</v>
      </c>
      <c r="E343" s="619" t="s">
        <v>4696</v>
      </c>
      <c r="F343" s="264" t="s">
        <v>5005</v>
      </c>
    </row>
    <row r="344" spans="1:10" ht="12.75" customHeight="1">
      <c r="A344" s="619" t="s">
        <v>5006</v>
      </c>
      <c r="B344" s="625">
        <v>46133</v>
      </c>
      <c r="C344" s="622" t="s">
        <v>5007</v>
      </c>
      <c r="D344" s="619">
        <v>14</v>
      </c>
      <c r="E344" s="619" t="s">
        <v>4696</v>
      </c>
      <c r="F344" s="264" t="s">
        <v>300</v>
      </c>
    </row>
    <row r="345" spans="1:10" ht="12.75" customHeight="1">
      <c r="A345" s="619" t="s">
        <v>5008</v>
      </c>
      <c r="B345" s="625">
        <v>46136</v>
      </c>
      <c r="C345" s="619" t="s">
        <v>5009</v>
      </c>
      <c r="D345" s="619">
        <v>52</v>
      </c>
      <c r="E345" s="619" t="s">
        <v>5010</v>
      </c>
      <c r="F345" s="264" t="s">
        <v>309</v>
      </c>
    </row>
    <row r="346" spans="1:10" ht="12.75" customHeight="1">
      <c r="A346" s="622" t="s">
        <v>5011</v>
      </c>
      <c r="B346" s="622" t="s">
        <v>5012</v>
      </c>
      <c r="C346" s="555" t="s">
        <v>5013</v>
      </c>
      <c r="D346" s="626">
        <v>51</v>
      </c>
      <c r="E346" s="619" t="s">
        <v>5014</v>
      </c>
      <c r="F346" s="264" t="s">
        <v>314</v>
      </c>
    </row>
    <row r="347" spans="1:10" s="627" customFormat="1" ht="12.75" customHeight="1">
      <c r="A347" s="619" t="s">
        <v>5015</v>
      </c>
      <c r="B347" s="625">
        <v>46139</v>
      </c>
      <c r="C347" s="619" t="s">
        <v>5016</v>
      </c>
      <c r="D347" s="619">
        <v>23</v>
      </c>
      <c r="E347" s="619" t="s">
        <v>5010</v>
      </c>
      <c r="F347" s="264" t="s">
        <v>289</v>
      </c>
      <c r="G347" s="29"/>
      <c r="H347" s="29"/>
      <c r="I347" s="29"/>
      <c r="J347" s="29"/>
    </row>
    <row r="348" spans="1:10" ht="12.75" customHeight="1">
      <c r="A348" s="619" t="s">
        <v>5017</v>
      </c>
      <c r="B348" s="619" t="s">
        <v>5018</v>
      </c>
      <c r="C348" s="619" t="s">
        <v>5019</v>
      </c>
      <c r="D348" s="619">
        <v>74</v>
      </c>
      <c r="E348" s="622" t="s">
        <v>5020</v>
      </c>
      <c r="F348" s="264" t="s">
        <v>309</v>
      </c>
    </row>
    <row r="349" spans="1:10" ht="12.75" customHeight="1">
      <c r="A349" s="619" t="s">
        <v>5021</v>
      </c>
      <c r="B349" s="625">
        <v>46141</v>
      </c>
      <c r="C349" s="619" t="s">
        <v>5022</v>
      </c>
      <c r="D349" s="619">
        <v>19</v>
      </c>
      <c r="E349" s="619" t="s">
        <v>4696</v>
      </c>
      <c r="F349" s="264" t="s">
        <v>309</v>
      </c>
    </row>
    <row r="350" spans="1:10" ht="12.75" customHeight="1">
      <c r="A350" s="619" t="s">
        <v>5023</v>
      </c>
      <c r="B350" s="619" t="s">
        <v>5024</v>
      </c>
      <c r="C350" s="619" t="s">
        <v>5025</v>
      </c>
      <c r="D350" s="619">
        <v>68</v>
      </c>
      <c r="E350" s="619" t="s">
        <v>5026</v>
      </c>
      <c r="F350" s="264" t="s">
        <v>309</v>
      </c>
    </row>
    <row r="351" spans="1:10" ht="12.75" customHeight="1">
      <c r="A351" s="619" t="s">
        <v>5027</v>
      </c>
      <c r="B351" s="628">
        <v>46148</v>
      </c>
      <c r="C351" s="622" t="s">
        <v>5028</v>
      </c>
      <c r="D351" s="619">
        <v>26</v>
      </c>
      <c r="E351" s="619" t="s">
        <v>5029</v>
      </c>
      <c r="F351" s="264" t="s">
        <v>309</v>
      </c>
    </row>
    <row r="352" spans="1:10" ht="12.75" customHeight="1">
      <c r="A352" s="619" t="s">
        <v>5030</v>
      </c>
      <c r="B352" s="629">
        <v>46148</v>
      </c>
      <c r="C352" s="619" t="s">
        <v>5031</v>
      </c>
      <c r="D352" s="619">
        <v>28</v>
      </c>
      <c r="E352" s="622" t="s">
        <v>4589</v>
      </c>
      <c r="F352" s="264" t="s">
        <v>309</v>
      </c>
    </row>
    <row r="353" spans="1:10" ht="12.75" customHeight="1">
      <c r="A353" s="619" t="s">
        <v>5032</v>
      </c>
      <c r="B353" s="619" t="s">
        <v>5033</v>
      </c>
      <c r="C353" s="619" t="s">
        <v>5034</v>
      </c>
      <c r="D353" s="619">
        <v>45</v>
      </c>
      <c r="E353" s="619" t="s">
        <v>5010</v>
      </c>
      <c r="F353" s="630" t="s">
        <v>5029</v>
      </c>
    </row>
    <row r="354" spans="1:10" ht="12.75" customHeight="1">
      <c r="A354" s="619" t="s">
        <v>5035</v>
      </c>
      <c r="B354" s="629">
        <v>46149</v>
      </c>
      <c r="C354" s="619" t="s">
        <v>5036</v>
      </c>
      <c r="D354" s="619">
        <v>104</v>
      </c>
      <c r="E354" s="622" t="s">
        <v>5037</v>
      </c>
      <c r="F354" s="264" t="s">
        <v>309</v>
      </c>
    </row>
    <row r="355" spans="1:10" ht="12.75" customHeight="1">
      <c r="A355" s="619" t="s">
        <v>5017</v>
      </c>
      <c r="B355" s="629">
        <v>46149</v>
      </c>
      <c r="C355" s="619" t="s">
        <v>5038</v>
      </c>
      <c r="D355" s="619">
        <v>63</v>
      </c>
      <c r="E355" s="619" t="s">
        <v>5039</v>
      </c>
      <c r="F355" s="264" t="s">
        <v>309</v>
      </c>
    </row>
    <row r="356" spans="1:10" ht="12.75" customHeight="1">
      <c r="A356" s="619" t="s">
        <v>5040</v>
      </c>
      <c r="B356" s="629">
        <v>46149</v>
      </c>
      <c r="C356" s="619" t="s">
        <v>5041</v>
      </c>
      <c r="D356" s="619">
        <v>28</v>
      </c>
      <c r="E356" s="619" t="s">
        <v>4696</v>
      </c>
      <c r="F356" s="630" t="s">
        <v>309</v>
      </c>
    </row>
    <row r="357" spans="1:10" ht="12.75" customHeight="1">
      <c r="A357" s="619" t="s">
        <v>5042</v>
      </c>
      <c r="B357" s="619" t="s">
        <v>3965</v>
      </c>
      <c r="C357" s="619" t="s">
        <v>5043</v>
      </c>
      <c r="D357" s="619">
        <v>70</v>
      </c>
      <c r="E357" s="619" t="s">
        <v>4696</v>
      </c>
      <c r="F357" s="264" t="s">
        <v>309</v>
      </c>
    </row>
    <row r="358" spans="1:10" ht="12.75" customHeight="1">
      <c r="A358" s="619" t="s">
        <v>5044</v>
      </c>
      <c r="B358" s="629">
        <v>46150</v>
      </c>
      <c r="C358" s="619" t="s">
        <v>5045</v>
      </c>
      <c r="D358" s="619">
        <v>34</v>
      </c>
      <c r="E358" s="619" t="s">
        <v>4696</v>
      </c>
      <c r="F358" s="264" t="s">
        <v>309</v>
      </c>
    </row>
    <row r="359" spans="1:10" ht="12.75" customHeight="1">
      <c r="A359" s="619" t="s">
        <v>5030</v>
      </c>
      <c r="B359" s="629">
        <v>46154</v>
      </c>
      <c r="C359" s="619" t="s">
        <v>5046</v>
      </c>
      <c r="D359" s="619">
        <v>24</v>
      </c>
      <c r="E359" s="622" t="s">
        <v>4589</v>
      </c>
      <c r="F359" s="264" t="s">
        <v>309</v>
      </c>
    </row>
    <row r="360" spans="1:10" s="401" customFormat="1" ht="12.75" customHeight="1">
      <c r="A360" s="619" t="s">
        <v>5047</v>
      </c>
      <c r="B360" s="619" t="s">
        <v>5048</v>
      </c>
      <c r="C360" s="619" t="s">
        <v>5049</v>
      </c>
      <c r="D360" s="619">
        <v>47</v>
      </c>
      <c r="E360" s="622" t="s">
        <v>4589</v>
      </c>
      <c r="F360" s="264" t="s">
        <v>309</v>
      </c>
      <c r="G360" s="29"/>
      <c r="H360" s="29"/>
      <c r="I360" s="29"/>
      <c r="J360" s="29"/>
    </row>
    <row r="361" spans="1:10" ht="12.75" customHeight="1">
      <c r="A361" s="619" t="s">
        <v>5050</v>
      </c>
      <c r="B361" s="625">
        <v>46174</v>
      </c>
      <c r="C361" s="619" t="s">
        <v>5051</v>
      </c>
      <c r="D361" s="619">
        <v>30</v>
      </c>
      <c r="E361" s="619" t="s">
        <v>4696</v>
      </c>
      <c r="F361" s="264" t="s">
        <v>309</v>
      </c>
    </row>
    <row r="362" spans="1:10" ht="12.75" customHeight="1">
      <c r="A362" s="619" t="s">
        <v>5052</v>
      </c>
      <c r="B362" s="629">
        <v>46151</v>
      </c>
      <c r="C362" s="619" t="s">
        <v>5053</v>
      </c>
      <c r="D362" s="619">
        <v>201</v>
      </c>
      <c r="E362" s="619" t="s">
        <v>5054</v>
      </c>
      <c r="F362" s="264" t="s">
        <v>309</v>
      </c>
    </row>
    <row r="363" spans="1:10" ht="26.85" customHeight="1">
      <c r="A363" s="553" t="s">
        <v>5055</v>
      </c>
      <c r="B363" s="622" t="s">
        <v>5056</v>
      </c>
      <c r="C363" s="555" t="s">
        <v>5057</v>
      </c>
      <c r="D363" s="623">
        <v>219</v>
      </c>
      <c r="E363" s="622" t="s">
        <v>5058</v>
      </c>
      <c r="F363" s="264" t="s">
        <v>300</v>
      </c>
    </row>
    <row r="364" spans="1:10" ht="12.75" customHeight="1">
      <c r="A364" s="619" t="s">
        <v>5059</v>
      </c>
      <c r="B364" s="631">
        <v>46149</v>
      </c>
      <c r="C364" s="619" t="s">
        <v>5060</v>
      </c>
      <c r="D364" s="619">
        <v>11</v>
      </c>
      <c r="E364" s="619" t="s">
        <v>4712</v>
      </c>
      <c r="F364" s="264" t="s">
        <v>300</v>
      </c>
    </row>
    <row r="365" spans="1:10" ht="12.75" customHeight="1">
      <c r="A365" s="622" t="s">
        <v>5061</v>
      </c>
      <c r="B365" s="619" t="s">
        <v>5062</v>
      </c>
      <c r="C365" s="619" t="s">
        <v>5063</v>
      </c>
      <c r="D365" s="619">
        <v>10</v>
      </c>
      <c r="E365" s="619" t="s">
        <v>4712</v>
      </c>
      <c r="F365" s="264" t="s">
        <v>309</v>
      </c>
    </row>
    <row r="366" spans="1:10" ht="12.75" customHeight="1">
      <c r="A366" s="619" t="s">
        <v>5064</v>
      </c>
      <c r="B366" s="620">
        <v>46184</v>
      </c>
      <c r="C366" s="619" t="s">
        <v>5065</v>
      </c>
      <c r="D366" s="619">
        <v>60</v>
      </c>
      <c r="E366" s="619" t="s">
        <v>4712</v>
      </c>
      <c r="F366" s="264" t="s">
        <v>309</v>
      </c>
    </row>
    <row r="367" spans="1:10" ht="12.75" customHeight="1">
      <c r="A367" s="619" t="s">
        <v>5066</v>
      </c>
      <c r="B367" s="620">
        <v>46114</v>
      </c>
      <c r="C367" s="619" t="s">
        <v>5067</v>
      </c>
      <c r="D367" s="619">
        <v>45</v>
      </c>
      <c r="E367" s="619" t="s">
        <v>4596</v>
      </c>
      <c r="F367" s="264" t="s">
        <v>294</v>
      </c>
    </row>
    <row r="368" spans="1:10" ht="12.75" customHeight="1">
      <c r="A368" s="619" t="s">
        <v>5068</v>
      </c>
      <c r="B368" s="619" t="s">
        <v>188</v>
      </c>
      <c r="C368" s="619" t="s">
        <v>5069</v>
      </c>
      <c r="D368" s="619">
        <v>93</v>
      </c>
      <c r="E368" s="619" t="s">
        <v>4596</v>
      </c>
      <c r="F368" s="264" t="s">
        <v>309</v>
      </c>
    </row>
    <row r="369" spans="1:10" ht="12.75" customHeight="1">
      <c r="A369" s="619" t="s">
        <v>349</v>
      </c>
      <c r="B369" s="619" t="s">
        <v>188</v>
      </c>
      <c r="C369" s="619" t="s">
        <v>5070</v>
      </c>
      <c r="D369" s="619">
        <v>93</v>
      </c>
      <c r="E369" s="619" t="s">
        <v>4596</v>
      </c>
      <c r="F369" s="264" t="s">
        <v>309</v>
      </c>
    </row>
    <row r="370" spans="1:10" ht="12.75" customHeight="1">
      <c r="A370" s="619" t="s">
        <v>5071</v>
      </c>
      <c r="B370" s="620">
        <v>46151</v>
      </c>
      <c r="C370" s="555" t="s">
        <v>5072</v>
      </c>
      <c r="D370" s="78">
        <v>200</v>
      </c>
      <c r="E370" s="632" t="s">
        <v>4715</v>
      </c>
      <c r="F370" s="633" t="s">
        <v>309</v>
      </c>
      <c r="G370" s="556"/>
      <c r="H370" s="556"/>
      <c r="I370" s="556"/>
      <c r="J370" s="556"/>
    </row>
    <row r="371" spans="1:10" ht="12.75" customHeight="1">
      <c r="A371" s="619" t="s">
        <v>5073</v>
      </c>
      <c r="B371" s="620">
        <v>46125</v>
      </c>
      <c r="C371" s="623" t="s">
        <v>1160</v>
      </c>
      <c r="D371" s="78">
        <v>21</v>
      </c>
      <c r="E371" s="634" t="s">
        <v>5074</v>
      </c>
      <c r="F371" s="633" t="s">
        <v>309</v>
      </c>
      <c r="G371" s="556"/>
      <c r="H371" s="556"/>
      <c r="I371" s="556"/>
      <c r="J371" s="556"/>
    </row>
    <row r="372" spans="1:10" ht="12.75" customHeight="1">
      <c r="A372" s="619" t="s">
        <v>5075</v>
      </c>
      <c r="B372" s="620">
        <v>46147</v>
      </c>
      <c r="C372" s="623" t="s">
        <v>4968</v>
      </c>
      <c r="D372" s="78">
        <v>27</v>
      </c>
      <c r="E372" s="78" t="s">
        <v>5074</v>
      </c>
      <c r="F372" s="633" t="s">
        <v>309</v>
      </c>
      <c r="G372" s="556"/>
      <c r="H372" s="556"/>
      <c r="I372" s="556"/>
      <c r="J372" s="556"/>
    </row>
    <row r="373" spans="1:10" ht="12.75" customHeight="1">
      <c r="A373" s="619" t="s">
        <v>5075</v>
      </c>
      <c r="B373" s="620">
        <v>46149</v>
      </c>
      <c r="C373" s="623" t="s">
        <v>4968</v>
      </c>
      <c r="D373" s="78">
        <v>17</v>
      </c>
      <c r="E373" s="634" t="s">
        <v>5074</v>
      </c>
      <c r="F373" s="633" t="s">
        <v>309</v>
      </c>
      <c r="G373" s="556"/>
      <c r="H373" s="556"/>
      <c r="I373" s="556"/>
      <c r="J373" s="556"/>
    </row>
    <row r="374" spans="1:10" ht="12.75" customHeight="1">
      <c r="A374" s="635" t="s">
        <v>5076</v>
      </c>
      <c r="B374" s="636"/>
      <c r="C374" s="637" t="s">
        <v>1504</v>
      </c>
      <c r="D374" s="638">
        <v>106</v>
      </c>
      <c r="E374" s="638" t="s">
        <v>5074</v>
      </c>
      <c r="F374" s="633" t="s">
        <v>300</v>
      </c>
      <c r="G374" s="556"/>
      <c r="H374" s="556"/>
      <c r="I374" s="556"/>
      <c r="J374" s="556"/>
    </row>
    <row r="375" spans="1:10" ht="12.75" customHeight="1">
      <c r="A375" s="639" t="s">
        <v>5077</v>
      </c>
      <c r="B375" s="640">
        <v>46125</v>
      </c>
      <c r="C375" s="641" t="s">
        <v>5078</v>
      </c>
      <c r="D375" s="641">
        <v>71</v>
      </c>
      <c r="E375" s="639" t="s">
        <v>5079</v>
      </c>
      <c r="F375" s="642" t="s">
        <v>3007</v>
      </c>
      <c r="G375" s="556"/>
      <c r="H375" s="556"/>
      <c r="I375" s="556"/>
      <c r="J375" s="556"/>
    </row>
    <row r="376" spans="1:10" ht="12.75" customHeight="1">
      <c r="A376" s="639" t="s">
        <v>5080</v>
      </c>
      <c r="B376" s="640">
        <v>46136</v>
      </c>
      <c r="C376" s="641" t="s">
        <v>5081</v>
      </c>
      <c r="D376" s="641">
        <v>533</v>
      </c>
      <c r="E376" s="639" t="s">
        <v>5082</v>
      </c>
      <c r="F376" s="642" t="s">
        <v>294</v>
      </c>
      <c r="G376" s="556"/>
      <c r="H376" s="556"/>
      <c r="I376" s="556"/>
      <c r="J376" s="556"/>
    </row>
    <row r="377" spans="1:10" ht="12.75" customHeight="1">
      <c r="A377" s="639" t="s">
        <v>5083</v>
      </c>
      <c r="B377" s="643">
        <v>46146</v>
      </c>
      <c r="C377" s="641" t="s">
        <v>5084</v>
      </c>
      <c r="D377" s="644">
        <v>9</v>
      </c>
      <c r="E377" s="639" t="s">
        <v>5079</v>
      </c>
      <c r="F377" s="642" t="s">
        <v>3007</v>
      </c>
      <c r="G377" s="556"/>
      <c r="H377" s="556"/>
      <c r="I377" s="556"/>
      <c r="J377" s="556"/>
    </row>
    <row r="378" spans="1:10" ht="12.75" customHeight="1">
      <c r="A378" s="641" t="s">
        <v>5085</v>
      </c>
      <c r="B378" s="643">
        <v>46146</v>
      </c>
      <c r="C378" s="641" t="s">
        <v>5086</v>
      </c>
      <c r="D378" s="641">
        <v>10</v>
      </c>
      <c r="E378" s="639" t="s">
        <v>5079</v>
      </c>
      <c r="F378" s="642" t="s">
        <v>2952</v>
      </c>
      <c r="G378" s="556"/>
      <c r="H378" s="556"/>
      <c r="I378" s="556"/>
      <c r="J378" s="556"/>
    </row>
    <row r="379" spans="1:10" ht="12.75" customHeight="1">
      <c r="A379" s="641" t="s">
        <v>5087</v>
      </c>
      <c r="B379" s="643">
        <v>46150</v>
      </c>
      <c r="C379" s="641" t="s">
        <v>5088</v>
      </c>
      <c r="D379" s="641">
        <v>16</v>
      </c>
      <c r="E379" s="641" t="s">
        <v>4620</v>
      </c>
      <c r="F379" s="642" t="s">
        <v>309</v>
      </c>
      <c r="G379" s="556"/>
      <c r="H379" s="556"/>
      <c r="I379" s="556"/>
      <c r="J379" s="556"/>
    </row>
    <row r="380" spans="1:10" ht="12.75" customHeight="1">
      <c r="A380" s="641" t="s">
        <v>5089</v>
      </c>
      <c r="B380" s="641" t="s">
        <v>5090</v>
      </c>
      <c r="C380" s="641" t="s">
        <v>5091</v>
      </c>
      <c r="D380" s="639">
        <v>1000</v>
      </c>
      <c r="E380" s="641" t="s">
        <v>4620</v>
      </c>
      <c r="F380" s="642" t="s">
        <v>309</v>
      </c>
      <c r="G380" s="556"/>
      <c r="H380" s="556"/>
      <c r="I380" s="556"/>
      <c r="J380" s="556"/>
    </row>
    <row r="381" spans="1:10" ht="12.75" customHeight="1">
      <c r="A381" s="641" t="s">
        <v>5092</v>
      </c>
      <c r="B381" s="641" t="s">
        <v>5090</v>
      </c>
      <c r="C381" s="641" t="s">
        <v>5091</v>
      </c>
      <c r="D381" s="639">
        <v>2000</v>
      </c>
      <c r="E381" s="641" t="s">
        <v>4620</v>
      </c>
      <c r="F381" s="642" t="s">
        <v>309</v>
      </c>
      <c r="G381" s="556"/>
      <c r="H381" s="556"/>
      <c r="I381" s="556"/>
      <c r="J381" s="556"/>
    </row>
    <row r="382" spans="1:10" ht="12.75" customHeight="1">
      <c r="A382" s="641" t="s">
        <v>5093</v>
      </c>
      <c r="B382" s="643">
        <v>46164</v>
      </c>
      <c r="C382" s="641" t="s">
        <v>5094</v>
      </c>
      <c r="D382" s="641">
        <v>108</v>
      </c>
      <c r="E382" s="639" t="s">
        <v>5095</v>
      </c>
      <c r="F382" s="642" t="s">
        <v>294</v>
      </c>
      <c r="G382" s="556"/>
      <c r="H382" s="556"/>
      <c r="I382" s="556"/>
      <c r="J382" s="556"/>
    </row>
    <row r="383" spans="1:10" ht="12.75" customHeight="1">
      <c r="A383" s="641" t="s">
        <v>5096</v>
      </c>
      <c r="B383" s="640">
        <v>46178</v>
      </c>
      <c r="C383" s="641" t="s">
        <v>5097</v>
      </c>
      <c r="D383" s="641">
        <v>75</v>
      </c>
      <c r="E383" s="641" t="s">
        <v>4620</v>
      </c>
      <c r="F383" s="642" t="s">
        <v>294</v>
      </c>
      <c r="G383" s="556"/>
      <c r="H383" s="556"/>
      <c r="I383" s="556"/>
      <c r="J383" s="556"/>
    </row>
    <row r="384" spans="1:10" ht="12.75" customHeight="1">
      <c r="A384" s="641" t="s">
        <v>5098</v>
      </c>
      <c r="B384" s="640">
        <v>46193</v>
      </c>
      <c r="C384" s="641" t="s">
        <v>5099</v>
      </c>
      <c r="D384" s="641">
        <v>141</v>
      </c>
      <c r="E384" s="641" t="s">
        <v>4620</v>
      </c>
      <c r="F384" s="642" t="s">
        <v>294</v>
      </c>
      <c r="G384" s="556"/>
      <c r="H384" s="556"/>
      <c r="I384" s="556"/>
      <c r="J384" s="556"/>
    </row>
    <row r="385" spans="1:10" ht="12.75" customHeight="1">
      <c r="A385" s="641" t="s">
        <v>5100</v>
      </c>
      <c r="B385" s="640">
        <v>46194</v>
      </c>
      <c r="C385" s="641" t="s">
        <v>5101</v>
      </c>
      <c r="D385" s="641">
        <v>45</v>
      </c>
      <c r="E385" s="641" t="s">
        <v>4620</v>
      </c>
      <c r="F385" s="642" t="s">
        <v>309</v>
      </c>
      <c r="G385" s="556"/>
      <c r="H385" s="556"/>
      <c r="I385" s="556"/>
      <c r="J385" s="556"/>
    </row>
    <row r="386" spans="1:10" ht="12.75" customHeight="1">
      <c r="A386" s="639" t="s">
        <v>5102</v>
      </c>
      <c r="B386" s="640">
        <v>46195</v>
      </c>
      <c r="C386" s="641" t="s">
        <v>5101</v>
      </c>
      <c r="D386" s="641">
        <v>28</v>
      </c>
      <c r="E386" s="641" t="s">
        <v>4620</v>
      </c>
      <c r="F386" s="642" t="s">
        <v>309</v>
      </c>
      <c r="G386" s="556"/>
      <c r="H386" s="556"/>
      <c r="I386" s="556"/>
      <c r="J386" s="556"/>
    </row>
    <row r="387" spans="1:10" ht="12.75" customHeight="1">
      <c r="A387" s="641" t="s">
        <v>5103</v>
      </c>
      <c r="B387" s="641" t="s">
        <v>5104</v>
      </c>
      <c r="C387" s="641" t="s">
        <v>5105</v>
      </c>
      <c r="D387" s="641"/>
      <c r="E387" s="639" t="s">
        <v>5106</v>
      </c>
      <c r="F387" s="642" t="s">
        <v>309</v>
      </c>
      <c r="G387" s="556"/>
      <c r="H387" s="556"/>
      <c r="I387" s="556"/>
      <c r="J387" s="556"/>
    </row>
    <row r="388" spans="1:10" ht="12.75" customHeight="1">
      <c r="A388" s="641" t="s">
        <v>5107</v>
      </c>
      <c r="B388" s="640">
        <v>46196</v>
      </c>
      <c r="C388" s="641" t="s">
        <v>5105</v>
      </c>
      <c r="D388" s="644">
        <v>48</v>
      </c>
      <c r="E388" s="641" t="s">
        <v>4620</v>
      </c>
      <c r="F388" s="642" t="s">
        <v>309</v>
      </c>
      <c r="G388" s="556"/>
      <c r="H388" s="556"/>
      <c r="I388" s="556"/>
      <c r="J388" s="556"/>
    </row>
    <row r="389" spans="1:10" ht="12.75" customHeight="1">
      <c r="A389" s="641" t="s">
        <v>5108</v>
      </c>
      <c r="B389" s="640">
        <v>46200</v>
      </c>
      <c r="C389" s="641" t="s">
        <v>5109</v>
      </c>
      <c r="D389" s="641">
        <v>1105</v>
      </c>
      <c r="E389" s="641" t="s">
        <v>4620</v>
      </c>
      <c r="F389" s="642" t="s">
        <v>309</v>
      </c>
      <c r="G389" s="556"/>
      <c r="H389" s="556"/>
      <c r="I389" s="556"/>
      <c r="J389" s="556"/>
    </row>
    <row r="390" spans="1:10" ht="12.75" customHeight="1">
      <c r="A390" s="564" t="s">
        <v>5110</v>
      </c>
      <c r="B390" s="645">
        <v>46150</v>
      </c>
      <c r="C390" s="564" t="s">
        <v>5111</v>
      </c>
      <c r="D390" s="564">
        <v>14</v>
      </c>
      <c r="E390" s="646" t="s">
        <v>5112</v>
      </c>
      <c r="F390" s="642" t="s">
        <v>309</v>
      </c>
      <c r="G390" s="556"/>
      <c r="H390" s="556"/>
      <c r="I390" s="556"/>
      <c r="J390" s="556"/>
    </row>
    <row r="391" spans="1:10" ht="12.75" customHeight="1">
      <c r="A391" s="564" t="s">
        <v>5113</v>
      </c>
      <c r="B391" s="645">
        <v>46151</v>
      </c>
      <c r="C391" s="564" t="s">
        <v>5114</v>
      </c>
      <c r="D391" s="646">
        <v>90</v>
      </c>
      <c r="E391" s="647" t="s">
        <v>5115</v>
      </c>
      <c r="F391" s="642" t="s">
        <v>309</v>
      </c>
      <c r="G391" s="556"/>
      <c r="H391" s="556"/>
      <c r="I391" s="556"/>
      <c r="J391" s="556"/>
    </row>
    <row r="392" spans="1:10" ht="12.75" customHeight="1">
      <c r="A392" s="648"/>
      <c r="B392" s="649"/>
      <c r="C392" s="650"/>
      <c r="D392" s="651"/>
      <c r="E392" s="651"/>
      <c r="F392" s="633"/>
      <c r="G392" s="556"/>
      <c r="H392" s="556"/>
      <c r="I392" s="556"/>
      <c r="J392" s="556"/>
    </row>
    <row r="393" spans="1:10" ht="12.75" customHeight="1">
      <c r="A393" s="622"/>
      <c r="B393" s="652"/>
      <c r="C393" s="653"/>
      <c r="D393" s="78"/>
      <c r="E393" s="78"/>
      <c r="F393" s="654"/>
      <c r="G393" s="556"/>
      <c r="H393" s="556"/>
      <c r="I393" s="556"/>
      <c r="J393" s="556"/>
    </row>
    <row r="394" spans="1:10" ht="12.75" customHeight="1">
      <c r="A394" s="622"/>
      <c r="B394" s="652"/>
      <c r="C394" s="653"/>
      <c r="D394" s="78"/>
      <c r="E394" s="78"/>
      <c r="F394" s="654"/>
      <c r="G394" s="556"/>
      <c r="H394" s="556"/>
      <c r="I394" s="556"/>
      <c r="J394" s="556"/>
    </row>
    <row r="395" spans="1:10" ht="37.35" customHeight="1">
      <c r="A395" s="1243" t="s">
        <v>468</v>
      </c>
      <c r="B395" s="1243"/>
      <c r="C395" s="1243"/>
      <c r="D395" s="1243"/>
      <c r="E395" s="1243"/>
      <c r="F395" s="40" t="s">
        <v>131</v>
      </c>
      <c r="G395" s="40" t="s">
        <v>132</v>
      </c>
    </row>
    <row r="396" spans="1:10" ht="77.650000000000006" customHeight="1">
      <c r="A396" s="40" t="s">
        <v>133</v>
      </c>
      <c r="B396" s="40" t="s">
        <v>134</v>
      </c>
      <c r="C396" s="40" t="s">
        <v>135</v>
      </c>
      <c r="D396" s="40" t="s">
        <v>136</v>
      </c>
      <c r="E396" s="40" t="s">
        <v>137</v>
      </c>
      <c r="F396" s="72">
        <v>25</v>
      </c>
      <c r="G396" s="72">
        <f>SUM(D397:D421)</f>
        <v>2562</v>
      </c>
    </row>
    <row r="397" spans="1:10" ht="12.75" customHeight="1">
      <c r="A397" s="655" t="s">
        <v>5116</v>
      </c>
      <c r="B397" s="655" t="s">
        <v>5117</v>
      </c>
      <c r="C397" s="655" t="s">
        <v>5118</v>
      </c>
      <c r="D397" s="655">
        <v>45</v>
      </c>
      <c r="E397" s="656" t="s">
        <v>4769</v>
      </c>
      <c r="F397" s="69"/>
    </row>
    <row r="398" spans="1:10" ht="12.75" customHeight="1">
      <c r="A398" s="621" t="s">
        <v>5119</v>
      </c>
      <c r="B398" s="657">
        <v>46118</v>
      </c>
      <c r="C398" s="621" t="s">
        <v>5120</v>
      </c>
      <c r="D398" s="621">
        <v>25</v>
      </c>
      <c r="E398" s="656" t="s">
        <v>5121</v>
      </c>
      <c r="F398" s="69"/>
    </row>
    <row r="399" spans="1:10" ht="12.75" customHeight="1">
      <c r="A399" s="621" t="s">
        <v>5122</v>
      </c>
      <c r="B399" s="657">
        <v>46192</v>
      </c>
      <c r="C399" s="621" t="s">
        <v>5123</v>
      </c>
      <c r="D399" s="621">
        <v>35</v>
      </c>
      <c r="E399" s="656" t="s">
        <v>4763</v>
      </c>
      <c r="F399" s="69"/>
    </row>
    <row r="400" spans="1:10" ht="12.75" customHeight="1">
      <c r="A400" s="658" t="s">
        <v>5124</v>
      </c>
      <c r="B400" s="659">
        <v>46147</v>
      </c>
      <c r="C400" s="621" t="s">
        <v>5125</v>
      </c>
      <c r="D400" s="658">
        <v>13</v>
      </c>
      <c r="E400" s="655" t="s">
        <v>4529</v>
      </c>
      <c r="F400" s="69"/>
    </row>
    <row r="401" spans="1:10" ht="12.75" customHeight="1">
      <c r="A401" s="621" t="s">
        <v>5126</v>
      </c>
      <c r="B401" s="621" t="s">
        <v>5127</v>
      </c>
      <c r="C401" s="621" t="s">
        <v>5128</v>
      </c>
      <c r="D401" s="658">
        <v>36</v>
      </c>
      <c r="E401" s="655" t="s">
        <v>4529</v>
      </c>
      <c r="F401" s="69"/>
    </row>
    <row r="402" spans="1:10" ht="12.75" customHeight="1">
      <c r="A402" s="658" t="s">
        <v>5129</v>
      </c>
      <c r="B402" s="660" t="s">
        <v>5130</v>
      </c>
      <c r="C402" s="658" t="s">
        <v>5131</v>
      </c>
      <c r="D402" s="660">
        <v>47</v>
      </c>
      <c r="E402" s="656" t="s">
        <v>5132</v>
      </c>
      <c r="F402" s="69"/>
    </row>
    <row r="403" spans="1:10" ht="12.75" customHeight="1">
      <c r="A403" s="621" t="s">
        <v>5133</v>
      </c>
      <c r="B403" s="661">
        <v>46195</v>
      </c>
      <c r="C403" s="662" t="s">
        <v>5134</v>
      </c>
      <c r="D403" s="658">
        <v>60</v>
      </c>
      <c r="E403" s="663" t="s">
        <v>5135</v>
      </c>
      <c r="F403" s="69"/>
    </row>
    <row r="404" spans="1:10" ht="12.75" customHeight="1">
      <c r="A404" s="621" t="s">
        <v>5136</v>
      </c>
      <c r="B404" s="621" t="s">
        <v>5137</v>
      </c>
      <c r="C404" s="621" t="s">
        <v>5138</v>
      </c>
      <c r="D404" s="658">
        <v>25</v>
      </c>
      <c r="E404" s="664" t="s">
        <v>4546</v>
      </c>
      <c r="F404" s="69"/>
    </row>
    <row r="405" spans="1:10" ht="12.75" customHeight="1">
      <c r="A405" s="621" t="s">
        <v>5139</v>
      </c>
      <c r="B405" s="657">
        <v>46157</v>
      </c>
      <c r="C405" s="621" t="s">
        <v>5140</v>
      </c>
      <c r="D405" s="658">
        <v>500</v>
      </c>
      <c r="E405" s="665" t="s">
        <v>4574</v>
      </c>
      <c r="F405" s="69"/>
    </row>
    <row r="406" spans="1:10" ht="12.75" customHeight="1">
      <c r="A406" s="622" t="s">
        <v>5129</v>
      </c>
      <c r="B406" s="619" t="s">
        <v>5130</v>
      </c>
      <c r="C406" s="622" t="s">
        <v>5131</v>
      </c>
      <c r="D406" s="619">
        <v>47</v>
      </c>
      <c r="E406" s="622" t="s">
        <v>5132</v>
      </c>
      <c r="F406" s="69"/>
    </row>
    <row r="407" spans="1:10" ht="12.75" customHeight="1">
      <c r="A407" s="619" t="s">
        <v>5126</v>
      </c>
      <c r="B407" s="619" t="s">
        <v>5130</v>
      </c>
      <c r="C407" s="619" t="s">
        <v>5141</v>
      </c>
      <c r="D407" s="619">
        <v>180</v>
      </c>
      <c r="E407" s="622" t="s">
        <v>5142</v>
      </c>
      <c r="F407" s="69"/>
    </row>
    <row r="408" spans="1:10" ht="12.75" customHeight="1">
      <c r="A408" s="619" t="s">
        <v>5143</v>
      </c>
      <c r="B408" s="619" t="s">
        <v>5130</v>
      </c>
      <c r="C408" s="619" t="s">
        <v>5144</v>
      </c>
      <c r="D408" s="619">
        <v>210</v>
      </c>
      <c r="E408" s="622" t="s">
        <v>5145</v>
      </c>
      <c r="F408" s="69"/>
    </row>
    <row r="409" spans="1:10" ht="12.75" customHeight="1">
      <c r="A409" s="619" t="s">
        <v>5146</v>
      </c>
      <c r="B409" s="620">
        <v>46168</v>
      </c>
      <c r="C409" s="619" t="s">
        <v>3008</v>
      </c>
      <c r="D409" s="622" t="s">
        <v>5147</v>
      </c>
      <c r="E409" s="635" t="s">
        <v>5148</v>
      </c>
      <c r="F409" s="69"/>
    </row>
    <row r="410" spans="1:10" ht="12.75" customHeight="1">
      <c r="A410" s="619" t="s">
        <v>1160</v>
      </c>
      <c r="B410" s="629">
        <v>46161</v>
      </c>
      <c r="C410" s="619" t="s">
        <v>4060</v>
      </c>
      <c r="D410" s="666">
        <v>26</v>
      </c>
      <c r="E410" s="667" t="s">
        <v>5149</v>
      </c>
      <c r="F410" s="69"/>
    </row>
    <row r="411" spans="1:10" ht="12.75" customHeight="1">
      <c r="A411" s="619" t="s">
        <v>5150</v>
      </c>
      <c r="B411" s="619" t="s">
        <v>5151</v>
      </c>
      <c r="C411" s="619" t="s">
        <v>5152</v>
      </c>
      <c r="D411" s="666">
        <v>55</v>
      </c>
      <c r="E411" s="667" t="s">
        <v>5153</v>
      </c>
      <c r="F411" s="69"/>
    </row>
    <row r="412" spans="1:10" ht="12.75" customHeight="1">
      <c r="A412" s="619" t="s">
        <v>5154</v>
      </c>
      <c r="B412" s="620">
        <v>46125</v>
      </c>
      <c r="C412" s="619" t="s">
        <v>5155</v>
      </c>
      <c r="D412" s="666">
        <v>30</v>
      </c>
      <c r="E412" s="667" t="s">
        <v>4577</v>
      </c>
      <c r="F412" s="69"/>
    </row>
    <row r="413" spans="1:10" ht="12.75" customHeight="1">
      <c r="A413" s="619" t="s">
        <v>5156</v>
      </c>
      <c r="B413" s="620">
        <v>46125</v>
      </c>
      <c r="C413" s="619" t="s">
        <v>5157</v>
      </c>
      <c r="D413" s="666">
        <v>17</v>
      </c>
      <c r="E413" s="667" t="s">
        <v>4580</v>
      </c>
      <c r="F413" s="69"/>
    </row>
    <row r="414" spans="1:10" ht="12.75" customHeight="1">
      <c r="A414" s="635" t="s">
        <v>5158</v>
      </c>
      <c r="B414" s="636">
        <v>46157</v>
      </c>
      <c r="C414" s="635" t="s">
        <v>5159</v>
      </c>
      <c r="D414" s="668">
        <v>20</v>
      </c>
      <c r="E414" s="667" t="s">
        <v>5160</v>
      </c>
      <c r="F414" s="669"/>
    </row>
    <row r="415" spans="1:10" ht="11.25" customHeight="1">
      <c r="A415" s="670" t="s">
        <v>5156</v>
      </c>
      <c r="B415" s="671">
        <v>374845</v>
      </c>
      <c r="C415" s="670" t="s">
        <v>5161</v>
      </c>
      <c r="D415" s="670">
        <v>9</v>
      </c>
      <c r="E415" s="670" t="s">
        <v>5162</v>
      </c>
      <c r="F415" s="672"/>
      <c r="G415" s="673"/>
      <c r="H415" s="674"/>
      <c r="I415" s="674"/>
      <c r="J415" s="674"/>
    </row>
    <row r="416" spans="1:10">
      <c r="A416" s="667" t="s">
        <v>5163</v>
      </c>
      <c r="B416" s="667" t="s">
        <v>5164</v>
      </c>
      <c r="C416" s="667" t="s">
        <v>5165</v>
      </c>
      <c r="D416" s="667">
        <v>21</v>
      </c>
      <c r="E416" s="667" t="s">
        <v>4620</v>
      </c>
      <c r="F416" s="669"/>
    </row>
    <row r="417" spans="1:10">
      <c r="A417" s="667" t="s">
        <v>5166</v>
      </c>
      <c r="B417" s="667" t="s">
        <v>5167</v>
      </c>
      <c r="C417" s="675" t="s">
        <v>5168</v>
      </c>
      <c r="D417" s="667">
        <v>24</v>
      </c>
      <c r="E417" s="667" t="s">
        <v>4620</v>
      </c>
      <c r="F417" s="69"/>
    </row>
    <row r="418" spans="1:10">
      <c r="A418" s="667" t="s">
        <v>5169</v>
      </c>
      <c r="B418" s="667" t="s">
        <v>2316</v>
      </c>
      <c r="C418" s="667" t="s">
        <v>5170</v>
      </c>
      <c r="D418" s="667">
        <v>1000</v>
      </c>
      <c r="E418" s="667" t="s">
        <v>4620</v>
      </c>
      <c r="F418" s="69"/>
    </row>
    <row r="419" spans="1:10">
      <c r="A419" s="78" t="s">
        <v>5171</v>
      </c>
      <c r="B419" s="78" t="s">
        <v>5172</v>
      </c>
      <c r="C419" s="78" t="s">
        <v>5173</v>
      </c>
      <c r="D419" s="676">
        <v>83</v>
      </c>
      <c r="E419" s="677" t="s">
        <v>4620</v>
      </c>
      <c r="F419" s="69"/>
    </row>
    <row r="420" spans="1:10">
      <c r="A420" s="78" t="s">
        <v>5174</v>
      </c>
      <c r="B420" s="78" t="s">
        <v>5175</v>
      </c>
      <c r="C420" s="78" t="s">
        <v>5173</v>
      </c>
      <c r="D420" s="676">
        <v>20</v>
      </c>
      <c r="E420" s="677" t="s">
        <v>4620</v>
      </c>
      <c r="F420" s="69"/>
    </row>
    <row r="421" spans="1:10">
      <c r="A421" s="78" t="s">
        <v>5176</v>
      </c>
      <c r="B421" s="678">
        <v>46160</v>
      </c>
      <c r="C421" s="78" t="s">
        <v>5173</v>
      </c>
      <c r="D421" s="78">
        <v>34</v>
      </c>
      <c r="E421" s="679" t="s">
        <v>4620</v>
      </c>
      <c r="F421" s="69"/>
    </row>
    <row r="422" spans="1:10">
      <c r="A422" s="78"/>
      <c r="B422" s="78"/>
      <c r="C422" s="78"/>
      <c r="D422" s="78"/>
      <c r="E422" s="318"/>
      <c r="F422" s="69"/>
    </row>
    <row r="424" spans="1:10" ht="102" customHeight="1">
      <c r="A424" s="1243" t="s">
        <v>495</v>
      </c>
      <c r="B424" s="1243"/>
      <c r="C424" s="1243"/>
      <c r="D424" s="1243"/>
      <c r="E424" s="1243"/>
      <c r="F424" s="1243"/>
      <c r="G424" s="40" t="s">
        <v>131</v>
      </c>
      <c r="H424" s="40" t="s">
        <v>132</v>
      </c>
      <c r="I424" s="40" t="s">
        <v>496</v>
      </c>
      <c r="J424" s="40" t="s">
        <v>497</v>
      </c>
    </row>
    <row r="425" spans="1:10" ht="54.75" customHeight="1">
      <c r="A425" s="40" t="s">
        <v>498</v>
      </c>
      <c r="B425" s="40" t="s">
        <v>502</v>
      </c>
      <c r="C425" s="40" t="s">
        <v>135</v>
      </c>
      <c r="D425" s="40" t="s">
        <v>499</v>
      </c>
      <c r="E425" s="40" t="s">
        <v>500</v>
      </c>
      <c r="F425" s="40" t="s">
        <v>132</v>
      </c>
      <c r="G425" s="102">
        <v>22</v>
      </c>
      <c r="H425" s="102">
        <f>SUM(F426:F447)</f>
        <v>201</v>
      </c>
      <c r="I425" s="102"/>
      <c r="J425" s="102"/>
    </row>
    <row r="426" spans="1:10" ht="16.5" customHeight="1">
      <c r="A426" s="655" t="s">
        <v>5177</v>
      </c>
      <c r="B426" s="655" t="s">
        <v>5178</v>
      </c>
      <c r="C426" s="655" t="s">
        <v>5179</v>
      </c>
      <c r="D426" s="656" t="s">
        <v>5180</v>
      </c>
      <c r="E426" s="570">
        <v>1</v>
      </c>
      <c r="F426" s="570">
        <v>1</v>
      </c>
    </row>
    <row r="427" spans="1:10" ht="15" customHeight="1">
      <c r="A427" s="655" t="s">
        <v>5181</v>
      </c>
      <c r="B427" s="680">
        <v>46127</v>
      </c>
      <c r="C427" s="655" t="s">
        <v>5182</v>
      </c>
      <c r="D427" s="656" t="s">
        <v>5183</v>
      </c>
      <c r="E427" s="570">
        <v>1</v>
      </c>
      <c r="F427" s="570">
        <v>1</v>
      </c>
    </row>
    <row r="428" spans="1:10">
      <c r="A428" s="78" t="s">
        <v>5184</v>
      </c>
      <c r="B428" s="681">
        <v>46113</v>
      </c>
      <c r="C428" s="78" t="s">
        <v>5185</v>
      </c>
      <c r="D428" s="78" t="s">
        <v>5186</v>
      </c>
      <c r="E428" s="682">
        <v>1</v>
      </c>
      <c r="F428" s="682">
        <v>1</v>
      </c>
      <c r="G428" s="136"/>
      <c r="H428" s="136"/>
      <c r="I428" s="136"/>
      <c r="J428" s="136"/>
    </row>
    <row r="429" spans="1:10">
      <c r="A429" s="78" t="s">
        <v>5184</v>
      </c>
      <c r="B429" s="681">
        <v>46115</v>
      </c>
      <c r="C429" s="78" t="s">
        <v>5187</v>
      </c>
      <c r="D429" s="78" t="s">
        <v>5186</v>
      </c>
      <c r="E429" s="572">
        <v>1</v>
      </c>
      <c r="F429" s="572">
        <v>1</v>
      </c>
    </row>
    <row r="430" spans="1:10">
      <c r="A430" s="78" t="s">
        <v>5184</v>
      </c>
      <c r="B430" s="681">
        <v>46132</v>
      </c>
      <c r="C430" s="78" t="s">
        <v>5187</v>
      </c>
      <c r="D430" s="78" t="s">
        <v>5186</v>
      </c>
      <c r="E430" s="572">
        <v>1</v>
      </c>
      <c r="F430" s="572">
        <v>1</v>
      </c>
    </row>
    <row r="431" spans="1:10">
      <c r="A431" s="78" t="s">
        <v>5184</v>
      </c>
      <c r="B431" s="681">
        <v>46136</v>
      </c>
      <c r="C431" s="78" t="s">
        <v>5187</v>
      </c>
      <c r="D431" s="78" t="s">
        <v>5186</v>
      </c>
      <c r="E431" s="682">
        <v>1</v>
      </c>
      <c r="F431" s="682">
        <v>1</v>
      </c>
    </row>
    <row r="432" spans="1:10" ht="14.25">
      <c r="A432" s="683" t="s">
        <v>5184</v>
      </c>
      <c r="B432" s="684">
        <v>46139</v>
      </c>
      <c r="C432" s="683" t="s">
        <v>5187</v>
      </c>
      <c r="D432" s="683" t="s">
        <v>5186</v>
      </c>
      <c r="E432" s="572">
        <v>1</v>
      </c>
      <c r="F432" s="572">
        <v>1</v>
      </c>
    </row>
    <row r="433" spans="1:6" ht="14.25">
      <c r="A433" s="683" t="s">
        <v>5188</v>
      </c>
      <c r="B433" s="685">
        <v>46148</v>
      </c>
      <c r="C433" s="683" t="s">
        <v>5187</v>
      </c>
      <c r="D433" s="683" t="s">
        <v>5186</v>
      </c>
      <c r="E433" s="572">
        <v>1</v>
      </c>
      <c r="F433" s="572">
        <v>1</v>
      </c>
    </row>
    <row r="434" spans="1:6" ht="14.25">
      <c r="A434" s="683" t="s">
        <v>5188</v>
      </c>
      <c r="B434" s="685">
        <v>46154</v>
      </c>
      <c r="C434" s="683" t="s">
        <v>5187</v>
      </c>
      <c r="D434" s="683" t="s">
        <v>5186</v>
      </c>
      <c r="E434" s="682">
        <v>1</v>
      </c>
      <c r="F434" s="682">
        <v>1</v>
      </c>
    </row>
    <row r="435" spans="1:6" ht="14.25">
      <c r="A435" s="683" t="s">
        <v>5188</v>
      </c>
      <c r="B435" s="685">
        <v>46156</v>
      </c>
      <c r="C435" s="683" t="s">
        <v>5187</v>
      </c>
      <c r="D435" s="683" t="s">
        <v>5186</v>
      </c>
      <c r="E435" s="572">
        <v>1</v>
      </c>
      <c r="F435" s="572">
        <v>1</v>
      </c>
    </row>
    <row r="436" spans="1:6" ht="14.25">
      <c r="A436" s="683" t="s">
        <v>5188</v>
      </c>
      <c r="B436" s="684">
        <v>46063</v>
      </c>
      <c r="C436" s="683" t="s">
        <v>5187</v>
      </c>
      <c r="D436" s="683" t="s">
        <v>5186</v>
      </c>
      <c r="E436" s="572">
        <v>1</v>
      </c>
      <c r="F436" s="572">
        <v>1</v>
      </c>
    </row>
    <row r="437" spans="1:6" ht="14.25">
      <c r="A437" s="683" t="s">
        <v>5188</v>
      </c>
      <c r="B437" s="684" t="s">
        <v>5189</v>
      </c>
      <c r="C437" s="683" t="s">
        <v>5187</v>
      </c>
      <c r="D437" s="683" t="s">
        <v>5186</v>
      </c>
      <c r="E437" s="682">
        <v>1</v>
      </c>
      <c r="F437" s="682">
        <v>1</v>
      </c>
    </row>
    <row r="438" spans="1:6" ht="14.25">
      <c r="A438" s="683" t="s">
        <v>5188</v>
      </c>
      <c r="B438" s="684">
        <v>46079</v>
      </c>
      <c r="C438" s="683" t="s">
        <v>5187</v>
      </c>
      <c r="D438" s="683" t="s">
        <v>5186</v>
      </c>
      <c r="E438" s="572">
        <v>1</v>
      </c>
      <c r="F438" s="572">
        <v>1</v>
      </c>
    </row>
    <row r="439" spans="1:6" ht="14.25">
      <c r="A439" s="683" t="s">
        <v>5188</v>
      </c>
      <c r="B439" s="678">
        <v>46167</v>
      </c>
      <c r="C439" s="683" t="s">
        <v>5187</v>
      </c>
      <c r="D439" s="683" t="s">
        <v>5186</v>
      </c>
      <c r="E439" s="572">
        <v>1</v>
      </c>
      <c r="F439" s="572">
        <v>1</v>
      </c>
    </row>
    <row r="440" spans="1:6" ht="14.25">
      <c r="A440" s="683" t="s">
        <v>5188</v>
      </c>
      <c r="B440" s="685">
        <v>46168</v>
      </c>
      <c r="C440" s="683" t="s">
        <v>5187</v>
      </c>
      <c r="D440" s="683" t="s">
        <v>5186</v>
      </c>
      <c r="E440" s="682">
        <v>1</v>
      </c>
      <c r="F440" s="682">
        <v>1</v>
      </c>
    </row>
    <row r="441" spans="1:6" ht="14.25">
      <c r="A441" s="683" t="s">
        <v>5188</v>
      </c>
      <c r="B441" s="684">
        <v>46175</v>
      </c>
      <c r="C441" s="683" t="s">
        <v>5187</v>
      </c>
      <c r="D441" s="683" t="s">
        <v>5186</v>
      </c>
      <c r="E441" s="572">
        <v>1</v>
      </c>
      <c r="F441" s="572">
        <v>1</v>
      </c>
    </row>
    <row r="442" spans="1:6" ht="14.25">
      <c r="A442" s="683" t="s">
        <v>5188</v>
      </c>
      <c r="B442" s="684">
        <v>46177</v>
      </c>
      <c r="C442" s="683" t="s">
        <v>5187</v>
      </c>
      <c r="D442" s="683" t="s">
        <v>5186</v>
      </c>
      <c r="E442" s="572">
        <v>1</v>
      </c>
      <c r="F442" s="572">
        <v>1</v>
      </c>
    </row>
    <row r="443" spans="1:6" ht="14.25">
      <c r="A443" s="686" t="s">
        <v>5188</v>
      </c>
      <c r="B443" s="687">
        <v>46181</v>
      </c>
      <c r="C443" s="683" t="s">
        <v>5187</v>
      </c>
      <c r="D443" s="683" t="s">
        <v>5186</v>
      </c>
      <c r="E443" s="682">
        <v>1</v>
      </c>
      <c r="F443" s="682">
        <v>1</v>
      </c>
    </row>
    <row r="444" spans="1:6" ht="14.25">
      <c r="A444" s="683" t="s">
        <v>5190</v>
      </c>
      <c r="B444" s="688">
        <v>46181</v>
      </c>
      <c r="C444" s="683" t="s">
        <v>5191</v>
      </c>
      <c r="D444" s="683" t="s">
        <v>5192</v>
      </c>
      <c r="E444" s="683">
        <v>2</v>
      </c>
      <c r="F444" s="689">
        <v>30</v>
      </c>
    </row>
    <row r="445" spans="1:6" ht="15" customHeight="1">
      <c r="A445" s="683" t="s">
        <v>5190</v>
      </c>
      <c r="B445" s="688">
        <v>46143</v>
      </c>
      <c r="C445" s="683" t="s">
        <v>5193</v>
      </c>
      <c r="D445" s="683" t="s">
        <v>5194</v>
      </c>
      <c r="E445" s="683">
        <v>2</v>
      </c>
      <c r="F445" s="689">
        <v>50</v>
      </c>
    </row>
    <row r="446" spans="1:6">
      <c r="A446" s="78" t="s">
        <v>5190</v>
      </c>
      <c r="B446" s="690">
        <v>46151</v>
      </c>
      <c r="C446" s="78" t="s">
        <v>5195</v>
      </c>
      <c r="D446" s="78" t="s">
        <v>5194</v>
      </c>
      <c r="E446" s="78">
        <v>2</v>
      </c>
      <c r="F446" s="689">
        <v>38</v>
      </c>
    </row>
    <row r="447" spans="1:6" ht="25.5">
      <c r="A447" s="79" t="s">
        <v>5190</v>
      </c>
      <c r="B447" s="690">
        <v>46185</v>
      </c>
      <c r="C447" s="78" t="s">
        <v>5196</v>
      </c>
      <c r="D447" s="78" t="s">
        <v>5194</v>
      </c>
      <c r="E447" s="78">
        <v>2</v>
      </c>
      <c r="F447" s="689">
        <v>65</v>
      </c>
    </row>
    <row r="448" spans="1:6">
      <c r="A448" s="136"/>
      <c r="B448" s="136"/>
      <c r="C448" s="136"/>
      <c r="D448" s="136"/>
      <c r="E448" s="136"/>
      <c r="F448" s="136"/>
    </row>
    <row r="449" spans="1:8">
      <c r="A449" s="136"/>
      <c r="B449" s="136"/>
      <c r="C449" s="136"/>
      <c r="D449" s="136"/>
      <c r="E449" s="136"/>
      <c r="F449" s="136"/>
    </row>
    <row r="450" spans="1:8" ht="38.85" customHeight="1">
      <c r="A450" s="1243" t="s">
        <v>501</v>
      </c>
      <c r="B450" s="1243"/>
      <c r="C450" s="1243"/>
      <c r="D450" s="1243"/>
      <c r="E450" s="1243"/>
      <c r="F450" s="1242"/>
      <c r="G450" s="1242"/>
      <c r="H450" s="1242"/>
    </row>
    <row r="451" spans="1:8" ht="12.75" customHeight="1">
      <c r="A451" s="2" t="s">
        <v>27</v>
      </c>
      <c r="B451" s="2"/>
      <c r="C451" s="2"/>
      <c r="D451" s="2"/>
      <c r="E451" s="2"/>
    </row>
    <row r="452" spans="1:8" ht="82.9" customHeight="1">
      <c r="A452" s="40" t="s">
        <v>133</v>
      </c>
      <c r="B452" s="40" t="s">
        <v>502</v>
      </c>
      <c r="C452" s="40" t="s">
        <v>135</v>
      </c>
      <c r="D452" s="40" t="s">
        <v>500</v>
      </c>
      <c r="E452" s="40" t="s">
        <v>132</v>
      </c>
      <c r="F452" s="40" t="s">
        <v>131</v>
      </c>
      <c r="G452" s="40" t="s">
        <v>132</v>
      </c>
    </row>
    <row r="453" spans="1:8" ht="12.75" customHeight="1">
      <c r="A453" s="525" t="s">
        <v>5197</v>
      </c>
      <c r="B453" s="691" t="s">
        <v>5198</v>
      </c>
      <c r="C453" s="525" t="s">
        <v>5199</v>
      </c>
      <c r="D453" s="525">
        <v>3</v>
      </c>
      <c r="E453" s="525">
        <v>50</v>
      </c>
      <c r="F453" s="692"/>
      <c r="G453" s="692"/>
    </row>
    <row r="454" spans="1:8" ht="12.75" customHeight="1">
      <c r="A454" s="397"/>
      <c r="B454" s="397"/>
      <c r="C454" s="397"/>
      <c r="D454" s="397"/>
      <c r="E454" s="48"/>
    </row>
    <row r="455" spans="1:8" ht="12.75" customHeight="1">
      <c r="A455" s="397"/>
      <c r="B455" s="397"/>
      <c r="C455" s="397"/>
      <c r="D455" s="397"/>
      <c r="E455" s="48"/>
    </row>
    <row r="456" spans="1:8" ht="12.75" customHeight="1">
      <c r="A456" s="397"/>
      <c r="B456" s="397"/>
      <c r="C456" s="397"/>
      <c r="D456" s="397"/>
      <c r="E456" s="48"/>
    </row>
    <row r="458" spans="1:8" ht="46.35" customHeight="1">
      <c r="A458" s="1243" t="s">
        <v>534</v>
      </c>
      <c r="B458" s="1243"/>
      <c r="C458" s="1243"/>
    </row>
    <row r="459" spans="1:8" ht="71.650000000000006" customHeight="1">
      <c r="A459" s="40" t="s">
        <v>535</v>
      </c>
      <c r="B459" s="40" t="s">
        <v>536</v>
      </c>
      <c r="C459" s="40" t="s">
        <v>537</v>
      </c>
    </row>
    <row r="460" spans="1:8" ht="12.75" customHeight="1">
      <c r="A460" s="67" t="s">
        <v>538</v>
      </c>
      <c r="B460" s="48"/>
      <c r="C460" s="48"/>
    </row>
    <row r="461" spans="1:8" ht="12.75" customHeight="1">
      <c r="A461" s="67" t="s">
        <v>539</v>
      </c>
      <c r="B461" s="51">
        <v>1</v>
      </c>
      <c r="C461" s="51">
        <v>1</v>
      </c>
    </row>
    <row r="462" spans="1:8" ht="12.75" customHeight="1">
      <c r="A462" s="67" t="s">
        <v>540</v>
      </c>
      <c r="B462" s="48"/>
      <c r="C462" s="48"/>
    </row>
    <row r="464" spans="1:8" ht="50.65" customHeight="1">
      <c r="A464" s="1243" t="s">
        <v>541</v>
      </c>
      <c r="B464" s="1243"/>
      <c r="C464" s="1243"/>
      <c r="D464" s="40" t="s">
        <v>542</v>
      </c>
    </row>
    <row r="465" spans="1:4" ht="79.150000000000006" customHeight="1">
      <c r="A465" s="40" t="s">
        <v>543</v>
      </c>
      <c r="B465" s="40" t="s">
        <v>92</v>
      </c>
      <c r="C465" s="40" t="s">
        <v>94</v>
      </c>
      <c r="D465" s="48">
        <v>117</v>
      </c>
    </row>
    <row r="466" spans="1:4" ht="12.75" customHeight="1">
      <c r="A466" s="693" t="s">
        <v>5200</v>
      </c>
      <c r="B466" s="78" t="s">
        <v>5201</v>
      </c>
      <c r="C466" s="78" t="s">
        <v>5202</v>
      </c>
    </row>
    <row r="467" spans="1:4" ht="12.75" customHeight="1">
      <c r="A467" s="693" t="s">
        <v>5200</v>
      </c>
      <c r="B467" s="78" t="s">
        <v>5201</v>
      </c>
      <c r="C467" s="78" t="s">
        <v>5203</v>
      </c>
    </row>
    <row r="468" spans="1:4" ht="12.75" customHeight="1">
      <c r="A468" s="693" t="s">
        <v>5200</v>
      </c>
      <c r="B468" s="78" t="s">
        <v>5201</v>
      </c>
      <c r="C468" s="78" t="s">
        <v>5204</v>
      </c>
    </row>
    <row r="469" spans="1:4">
      <c r="A469" s="694" t="s">
        <v>5205</v>
      </c>
      <c r="B469" s="78" t="s">
        <v>5206</v>
      </c>
      <c r="C469" s="78" t="s">
        <v>5207</v>
      </c>
    </row>
    <row r="470" spans="1:4">
      <c r="A470" s="78" t="s">
        <v>5208</v>
      </c>
      <c r="B470" s="78" t="s">
        <v>5206</v>
      </c>
      <c r="C470" s="78" t="s">
        <v>5209</v>
      </c>
    </row>
    <row r="471" spans="1:4" ht="16.5" customHeight="1">
      <c r="A471" s="695" t="s">
        <v>5210</v>
      </c>
      <c r="B471" s="696" t="s">
        <v>5211</v>
      </c>
      <c r="C471" s="78" t="s">
        <v>5212</v>
      </c>
    </row>
    <row r="472" spans="1:4" ht="16.5" customHeight="1">
      <c r="A472" s="695" t="s">
        <v>5210</v>
      </c>
      <c r="B472" s="696" t="s">
        <v>5211</v>
      </c>
      <c r="C472" s="78" t="s">
        <v>5213</v>
      </c>
    </row>
    <row r="473" spans="1:4">
      <c r="A473" s="696" t="s">
        <v>5214</v>
      </c>
      <c r="B473" s="78" t="s">
        <v>5215</v>
      </c>
      <c r="C473" s="78" t="s">
        <v>5216</v>
      </c>
    </row>
    <row r="474" spans="1:4">
      <c r="A474" s="697" t="s">
        <v>5214</v>
      </c>
      <c r="B474" s="696" t="s">
        <v>5215</v>
      </c>
      <c r="C474" s="78" t="s">
        <v>5217</v>
      </c>
    </row>
    <row r="475" spans="1:4">
      <c r="A475" s="78" t="s">
        <v>5214</v>
      </c>
      <c r="B475" s="78" t="s">
        <v>5215</v>
      </c>
      <c r="C475" s="78" t="s">
        <v>5218</v>
      </c>
    </row>
    <row r="476" spans="1:4">
      <c r="A476" s="698" t="s">
        <v>5219</v>
      </c>
      <c r="B476" s="78" t="s">
        <v>5220</v>
      </c>
      <c r="C476" s="78" t="s">
        <v>5221</v>
      </c>
    </row>
    <row r="477" spans="1:4">
      <c r="A477" s="698" t="s">
        <v>5219</v>
      </c>
      <c r="B477" s="78" t="s">
        <v>5220</v>
      </c>
      <c r="C477" s="78" t="s">
        <v>5222</v>
      </c>
    </row>
    <row r="478" spans="1:4">
      <c r="A478" s="698" t="s">
        <v>5219</v>
      </c>
      <c r="B478" s="78" t="s">
        <v>5220</v>
      </c>
      <c r="C478" s="78" t="s">
        <v>5223</v>
      </c>
    </row>
    <row r="479" spans="1:4" ht="14.25">
      <c r="A479" s="683" t="s">
        <v>5224</v>
      </c>
      <c r="B479" s="78" t="s">
        <v>5225</v>
      </c>
      <c r="C479" s="78" t="s">
        <v>5226</v>
      </c>
    </row>
    <row r="480" spans="1:4">
      <c r="A480" s="699" t="s">
        <v>5227</v>
      </c>
      <c r="B480" s="78" t="s">
        <v>5225</v>
      </c>
      <c r="C480" s="78" t="s">
        <v>5228</v>
      </c>
    </row>
    <row r="481" spans="1:3">
      <c r="A481" s="699" t="s">
        <v>5227</v>
      </c>
      <c r="B481" s="78" t="s">
        <v>5225</v>
      </c>
      <c r="C481" s="78" t="s">
        <v>5229</v>
      </c>
    </row>
    <row r="482" spans="1:3" ht="14.25">
      <c r="A482" s="683" t="s">
        <v>5230</v>
      </c>
      <c r="B482" s="683" t="s">
        <v>5231</v>
      </c>
      <c r="C482" s="683" t="s">
        <v>5232</v>
      </c>
    </row>
    <row r="483" spans="1:3" ht="12.75" customHeight="1">
      <c r="A483" s="683" t="s">
        <v>5230</v>
      </c>
      <c r="B483" s="683" t="s">
        <v>5231</v>
      </c>
      <c r="C483" s="683" t="s">
        <v>5233</v>
      </c>
    </row>
    <row r="484" spans="1:3" ht="14.25">
      <c r="A484" s="683" t="s">
        <v>5234</v>
      </c>
      <c r="B484" s="683" t="s">
        <v>5235</v>
      </c>
      <c r="C484" s="683" t="s">
        <v>5236</v>
      </c>
    </row>
    <row r="485" spans="1:3" ht="14.25">
      <c r="A485" s="683" t="s">
        <v>5234</v>
      </c>
      <c r="B485" s="683" t="s">
        <v>5235</v>
      </c>
      <c r="C485" s="683" t="s">
        <v>5237</v>
      </c>
    </row>
    <row r="486" spans="1:3" ht="14.25">
      <c r="A486" s="683" t="s">
        <v>5234</v>
      </c>
      <c r="B486" s="683" t="s">
        <v>5235</v>
      </c>
      <c r="C486" s="683" t="s">
        <v>5238</v>
      </c>
    </row>
    <row r="487" spans="1:3" ht="14.25">
      <c r="A487" s="683" t="s">
        <v>5234</v>
      </c>
      <c r="B487" s="683" t="s">
        <v>5235</v>
      </c>
      <c r="C487" s="683" t="s">
        <v>5239</v>
      </c>
    </row>
    <row r="488" spans="1:3" ht="14.25">
      <c r="A488" s="683" t="s">
        <v>5234</v>
      </c>
      <c r="B488" s="683" t="s">
        <v>5235</v>
      </c>
      <c r="C488" s="683" t="s">
        <v>5240</v>
      </c>
    </row>
    <row r="489" spans="1:3" ht="14.25">
      <c r="A489" s="683" t="s">
        <v>5241</v>
      </c>
      <c r="B489" s="683" t="s">
        <v>5242</v>
      </c>
      <c r="C489" s="683" t="s">
        <v>5243</v>
      </c>
    </row>
    <row r="490" spans="1:3" ht="14.25">
      <c r="A490" s="700" t="s">
        <v>5244</v>
      </c>
      <c r="B490" s="701" t="s">
        <v>5245</v>
      </c>
      <c r="C490" s="701" t="s">
        <v>446</v>
      </c>
    </row>
    <row r="491" spans="1:3" ht="14.25">
      <c r="A491" s="700" t="s">
        <v>5244</v>
      </c>
      <c r="B491" s="701" t="s">
        <v>5245</v>
      </c>
      <c r="C491" s="702" t="s">
        <v>5246</v>
      </c>
    </row>
    <row r="492" spans="1:3" ht="14.25">
      <c r="A492" s="703" t="s">
        <v>5247</v>
      </c>
      <c r="B492" s="704" t="s">
        <v>5248</v>
      </c>
      <c r="C492" s="705" t="s">
        <v>5249</v>
      </c>
    </row>
    <row r="493" spans="1:3" ht="14.25">
      <c r="A493" s="706" t="s">
        <v>5250</v>
      </c>
      <c r="B493" s="704" t="s">
        <v>5248</v>
      </c>
      <c r="C493" s="705" t="s">
        <v>5251</v>
      </c>
    </row>
    <row r="494" spans="1:3" ht="14.25">
      <c r="A494" s="706" t="s">
        <v>5250</v>
      </c>
      <c r="B494" s="704" t="s">
        <v>5248</v>
      </c>
      <c r="C494" s="705" t="s">
        <v>5252</v>
      </c>
    </row>
    <row r="495" spans="1:3" ht="14.25">
      <c r="A495" s="706" t="s">
        <v>5253</v>
      </c>
      <c r="B495" s="704" t="s">
        <v>5254</v>
      </c>
      <c r="C495" s="705" t="s">
        <v>5255</v>
      </c>
    </row>
    <row r="496" spans="1:3" ht="14.25">
      <c r="A496" s="706" t="s">
        <v>5253</v>
      </c>
      <c r="B496" s="704" t="s">
        <v>5254</v>
      </c>
      <c r="C496" s="705" t="s">
        <v>5256</v>
      </c>
    </row>
    <row r="497" spans="1:4" ht="14.25">
      <c r="A497" s="706" t="s">
        <v>5253</v>
      </c>
      <c r="B497" s="704" t="s">
        <v>5254</v>
      </c>
      <c r="C497" s="705" t="s">
        <v>5257</v>
      </c>
      <c r="D497" s="707"/>
    </row>
    <row r="498" spans="1:4" ht="13.5" customHeight="1">
      <c r="A498" s="683" t="s">
        <v>5258</v>
      </c>
      <c r="B498" s="683" t="s">
        <v>5259</v>
      </c>
      <c r="C498" s="683" t="s">
        <v>5260</v>
      </c>
    </row>
    <row r="499" spans="1:4" ht="14.25">
      <c r="A499" s="683" t="s">
        <v>5258</v>
      </c>
      <c r="B499" s="683" t="s">
        <v>5259</v>
      </c>
      <c r="C499" s="683" t="s">
        <v>5261</v>
      </c>
    </row>
    <row r="500" spans="1:4" ht="14.25">
      <c r="A500" s="708" t="s">
        <v>5262</v>
      </c>
      <c r="B500" s="709">
        <v>46201</v>
      </c>
      <c r="C500" s="710" t="s">
        <v>5263</v>
      </c>
    </row>
    <row r="501" spans="1:4" ht="14.25">
      <c r="A501" s="708" t="s">
        <v>5264</v>
      </c>
      <c r="B501" s="709">
        <v>46199</v>
      </c>
      <c r="C501" s="710" t="s">
        <v>5265</v>
      </c>
    </row>
    <row r="502" spans="1:4" ht="14.25">
      <c r="A502" s="708" t="s">
        <v>5266</v>
      </c>
      <c r="B502" s="709">
        <v>46197</v>
      </c>
      <c r="C502" s="710" t="s">
        <v>5267</v>
      </c>
    </row>
    <row r="503" spans="1:4" ht="14.25">
      <c r="A503" s="708" t="s">
        <v>5268</v>
      </c>
      <c r="B503" s="709">
        <v>46196</v>
      </c>
      <c r="C503" s="710" t="s">
        <v>5269</v>
      </c>
    </row>
    <row r="504" spans="1:4" ht="14.25">
      <c r="A504" s="708" t="s">
        <v>5270</v>
      </c>
      <c r="B504" s="709">
        <v>46195</v>
      </c>
      <c r="C504" s="710" t="s">
        <v>5271</v>
      </c>
    </row>
    <row r="505" spans="1:4" ht="14.25">
      <c r="A505" s="708" t="s">
        <v>5272</v>
      </c>
      <c r="B505" s="709">
        <v>46195</v>
      </c>
      <c r="C505" s="710" t="s">
        <v>5273</v>
      </c>
    </row>
    <row r="506" spans="1:4" ht="14.25">
      <c r="A506" s="708" t="s">
        <v>5274</v>
      </c>
      <c r="B506" s="709">
        <v>46195</v>
      </c>
      <c r="C506" s="710" t="s">
        <v>5275</v>
      </c>
    </row>
    <row r="507" spans="1:4" ht="14.25">
      <c r="A507" s="708" t="s">
        <v>5276</v>
      </c>
      <c r="B507" s="709">
        <v>46195</v>
      </c>
      <c r="C507" s="710" t="s">
        <v>5277</v>
      </c>
    </row>
    <row r="508" spans="1:4" ht="14.25">
      <c r="A508" s="708" t="s">
        <v>5278</v>
      </c>
      <c r="B508" s="709">
        <v>46195</v>
      </c>
      <c r="C508" s="710" t="s">
        <v>1665</v>
      </c>
    </row>
    <row r="509" spans="1:4" ht="14.25">
      <c r="A509" s="708" t="s">
        <v>5279</v>
      </c>
      <c r="B509" s="709">
        <v>46194</v>
      </c>
      <c r="C509" s="710" t="s">
        <v>5280</v>
      </c>
    </row>
    <row r="510" spans="1:4" ht="14.25">
      <c r="A510" s="708" t="s">
        <v>5281</v>
      </c>
      <c r="B510" s="709">
        <v>46194</v>
      </c>
      <c r="C510" s="710" t="s">
        <v>5282</v>
      </c>
    </row>
    <row r="511" spans="1:4" ht="14.25">
      <c r="A511" s="708" t="s">
        <v>5283</v>
      </c>
      <c r="B511" s="709">
        <v>46193</v>
      </c>
      <c r="C511" s="708" t="s">
        <v>5284</v>
      </c>
    </row>
    <row r="512" spans="1:4" ht="14.25">
      <c r="A512" s="708" t="s">
        <v>5285</v>
      </c>
      <c r="B512" s="709">
        <v>46193</v>
      </c>
      <c r="C512" s="710" t="s">
        <v>5286</v>
      </c>
    </row>
    <row r="513" spans="1:10" ht="14.25">
      <c r="A513" s="708" t="s">
        <v>5287</v>
      </c>
      <c r="B513" s="709">
        <v>46192</v>
      </c>
      <c r="C513" s="710" t="s">
        <v>5288</v>
      </c>
    </row>
    <row r="514" spans="1:10" ht="14.25">
      <c r="A514" s="708" t="s">
        <v>5289</v>
      </c>
      <c r="B514" s="709">
        <v>46192</v>
      </c>
      <c r="C514" s="710" t="s">
        <v>1160</v>
      </c>
    </row>
    <row r="515" spans="1:10" ht="14.25">
      <c r="A515" s="708" t="s">
        <v>5290</v>
      </c>
      <c r="B515" s="709">
        <v>46190</v>
      </c>
      <c r="C515" s="710" t="s">
        <v>5291</v>
      </c>
    </row>
    <row r="516" spans="1:10" ht="14.25">
      <c r="A516" s="708" t="s">
        <v>5292</v>
      </c>
      <c r="B516" s="709">
        <v>46190</v>
      </c>
      <c r="C516" s="710" t="s">
        <v>5293</v>
      </c>
    </row>
    <row r="517" spans="1:10" ht="14.25">
      <c r="A517" s="708" t="s">
        <v>5294</v>
      </c>
      <c r="B517" s="709">
        <v>46188</v>
      </c>
      <c r="C517" s="710" t="s">
        <v>5295</v>
      </c>
    </row>
    <row r="518" spans="1:10" ht="14.25">
      <c r="A518" s="708" t="s">
        <v>5296</v>
      </c>
      <c r="B518" s="709">
        <v>46189</v>
      </c>
      <c r="C518" s="710" t="s">
        <v>5297</v>
      </c>
    </row>
    <row r="519" spans="1:10" ht="14.25">
      <c r="A519" s="708" t="s">
        <v>5298</v>
      </c>
      <c r="B519" s="709">
        <v>46185</v>
      </c>
      <c r="C519" s="710" t="s">
        <v>5299</v>
      </c>
    </row>
    <row r="520" spans="1:10" ht="14.25">
      <c r="A520" s="708" t="s">
        <v>5300</v>
      </c>
      <c r="B520" s="709">
        <v>46185</v>
      </c>
      <c r="C520" s="710" t="s">
        <v>1663</v>
      </c>
    </row>
    <row r="521" spans="1:10" s="711" customFormat="1" ht="15" customHeight="1">
      <c r="A521" s="686" t="s">
        <v>5301</v>
      </c>
      <c r="B521" s="690">
        <v>46184</v>
      </c>
      <c r="C521" s="686" t="s">
        <v>5302</v>
      </c>
      <c r="D521" s="29"/>
      <c r="E521" s="29"/>
      <c r="F521" s="29"/>
      <c r="G521" s="29"/>
      <c r="H521" s="29"/>
      <c r="I521" s="29"/>
      <c r="J521" s="29"/>
    </row>
    <row r="522" spans="1:10" ht="14.25" customHeight="1">
      <c r="A522" s="683" t="s">
        <v>5303</v>
      </c>
      <c r="B522" s="712">
        <v>46183</v>
      </c>
      <c r="C522" s="686" t="s">
        <v>5304</v>
      </c>
    </row>
    <row r="523" spans="1:10" ht="14.25">
      <c r="A523" s="683" t="s">
        <v>5305</v>
      </c>
      <c r="B523" s="713">
        <v>46182</v>
      </c>
      <c r="C523" s="714" t="s">
        <v>5306</v>
      </c>
    </row>
    <row r="524" spans="1:10" ht="14.25">
      <c r="A524" s="683" t="s">
        <v>5307</v>
      </c>
      <c r="B524" s="713">
        <v>46176</v>
      </c>
      <c r="C524" s="715" t="s">
        <v>5308</v>
      </c>
    </row>
    <row r="525" spans="1:10" s="556" customFormat="1" ht="14.25">
      <c r="A525" s="683" t="s">
        <v>5309</v>
      </c>
      <c r="B525" s="713">
        <v>46174</v>
      </c>
      <c r="C525" s="715" t="s">
        <v>2618</v>
      </c>
      <c r="D525" s="29"/>
      <c r="E525" s="29"/>
      <c r="F525" s="29"/>
      <c r="G525" s="29"/>
      <c r="H525" s="29"/>
      <c r="I525" s="29"/>
      <c r="J525" s="29"/>
    </row>
    <row r="526" spans="1:10" ht="14.25">
      <c r="A526" s="686" t="s">
        <v>5310</v>
      </c>
      <c r="B526" s="713">
        <v>46175</v>
      </c>
      <c r="C526" s="716" t="s">
        <v>5311</v>
      </c>
    </row>
    <row r="527" spans="1:10" ht="14.25">
      <c r="A527" s="686" t="s">
        <v>5312</v>
      </c>
      <c r="B527" s="713">
        <v>46175</v>
      </c>
      <c r="C527" s="716" t="s">
        <v>5313</v>
      </c>
    </row>
    <row r="528" spans="1:10" ht="14.25">
      <c r="A528" s="686" t="s">
        <v>5314</v>
      </c>
      <c r="B528" s="713">
        <v>46173</v>
      </c>
      <c r="C528" s="716" t="s">
        <v>5315</v>
      </c>
    </row>
    <row r="529" spans="1:10" ht="14.25">
      <c r="A529" s="686" t="s">
        <v>5316</v>
      </c>
      <c r="B529" s="632" t="s">
        <v>5317</v>
      </c>
      <c r="C529" s="717" t="s">
        <v>3572</v>
      </c>
    </row>
    <row r="530" spans="1:10" ht="14.25">
      <c r="A530" s="683" t="s">
        <v>5318</v>
      </c>
      <c r="B530" s="713">
        <v>46167</v>
      </c>
      <c r="C530" s="714" t="s">
        <v>5319</v>
      </c>
    </row>
    <row r="531" spans="1:10" s="426" customFormat="1" ht="14.25">
      <c r="A531" s="683" t="s">
        <v>5320</v>
      </c>
      <c r="B531" s="713">
        <v>46167</v>
      </c>
      <c r="C531" s="714" t="s">
        <v>5321</v>
      </c>
      <c r="D531" s="29"/>
      <c r="E531" s="29"/>
      <c r="F531" s="29"/>
      <c r="G531" s="29"/>
      <c r="H531" s="29"/>
      <c r="I531" s="29"/>
      <c r="J531" s="29"/>
    </row>
    <row r="532" spans="1:10" ht="14.25">
      <c r="A532" s="683" t="s">
        <v>5322</v>
      </c>
      <c r="B532" s="713">
        <v>46164</v>
      </c>
      <c r="C532" s="714" t="s">
        <v>5323</v>
      </c>
    </row>
    <row r="533" spans="1:10" ht="25.5">
      <c r="A533" s="683" t="s">
        <v>5324</v>
      </c>
      <c r="B533" s="718">
        <v>46163</v>
      </c>
      <c r="C533" s="719" t="s">
        <v>4165</v>
      </c>
    </row>
    <row r="534" spans="1:10" ht="14.25">
      <c r="A534" s="720" t="s">
        <v>5325</v>
      </c>
      <c r="B534" s="709">
        <v>46161</v>
      </c>
      <c r="C534" s="721" t="s">
        <v>5326</v>
      </c>
    </row>
    <row r="535" spans="1:10" ht="14.25">
      <c r="A535" s="683" t="s">
        <v>5327</v>
      </c>
      <c r="B535" s="722">
        <v>46160</v>
      </c>
      <c r="C535" s="723" t="s">
        <v>5328</v>
      </c>
    </row>
    <row r="536" spans="1:10" ht="14.25">
      <c r="A536" s="683" t="s">
        <v>5329</v>
      </c>
      <c r="B536" s="715" t="s">
        <v>5330</v>
      </c>
      <c r="C536" s="715" t="s">
        <v>5331</v>
      </c>
    </row>
    <row r="537" spans="1:10" ht="14.25">
      <c r="A537" s="683" t="s">
        <v>5332</v>
      </c>
      <c r="B537" s="688">
        <v>46159</v>
      </c>
      <c r="C537" s="715" t="s">
        <v>5333</v>
      </c>
    </row>
    <row r="538" spans="1:10" ht="14.25">
      <c r="A538" s="683" t="s">
        <v>5334</v>
      </c>
      <c r="B538" s="688">
        <v>46158</v>
      </c>
      <c r="C538" s="715" t="s">
        <v>5335</v>
      </c>
    </row>
    <row r="539" spans="1:10" ht="14.25">
      <c r="A539" s="683" t="s">
        <v>5336</v>
      </c>
      <c r="B539" s="688">
        <v>46157</v>
      </c>
      <c r="C539" s="715" t="s">
        <v>5202</v>
      </c>
    </row>
    <row r="540" spans="1:10" ht="14.25">
      <c r="A540" s="683" t="s">
        <v>5337</v>
      </c>
      <c r="B540" s="713">
        <v>46154</v>
      </c>
      <c r="C540" s="715" t="s">
        <v>5338</v>
      </c>
    </row>
    <row r="541" spans="1:10" ht="14.25">
      <c r="A541" s="683" t="s">
        <v>5339</v>
      </c>
      <c r="B541" s="713">
        <v>46154</v>
      </c>
      <c r="C541" s="715" t="s">
        <v>5340</v>
      </c>
    </row>
    <row r="542" spans="1:10" ht="14.25">
      <c r="A542" s="683" t="s">
        <v>5341</v>
      </c>
      <c r="B542" s="713">
        <v>46153</v>
      </c>
      <c r="C542" s="715" t="s">
        <v>349</v>
      </c>
    </row>
    <row r="543" spans="1:10" ht="14.25">
      <c r="A543" s="686" t="s">
        <v>5342</v>
      </c>
      <c r="B543" s="713">
        <v>46151</v>
      </c>
      <c r="C543" s="717" t="s">
        <v>3381</v>
      </c>
    </row>
    <row r="544" spans="1:10" ht="14.25">
      <c r="A544" s="686" t="s">
        <v>5343</v>
      </c>
      <c r="B544" s="713">
        <v>46149</v>
      </c>
      <c r="C544" s="717" t="s">
        <v>5344</v>
      </c>
    </row>
    <row r="545" spans="1:3" ht="14.25">
      <c r="A545" s="686" t="s">
        <v>5345</v>
      </c>
      <c r="B545" s="713">
        <v>46149</v>
      </c>
      <c r="C545" s="717" t="s">
        <v>5035</v>
      </c>
    </row>
    <row r="546" spans="1:3" ht="14.25">
      <c r="A546" s="683" t="s">
        <v>5346</v>
      </c>
      <c r="B546" s="713">
        <v>46179</v>
      </c>
      <c r="C546" s="715" t="s">
        <v>5347</v>
      </c>
    </row>
    <row r="547" spans="1:3" ht="14.25">
      <c r="A547" s="683" t="s">
        <v>5348</v>
      </c>
      <c r="B547" s="713">
        <v>46146</v>
      </c>
      <c r="C547" s="715" t="s">
        <v>5349</v>
      </c>
    </row>
    <row r="548" spans="1:3" ht="14.25">
      <c r="A548" s="683" t="s">
        <v>5350</v>
      </c>
      <c r="B548" s="713">
        <v>46145</v>
      </c>
      <c r="C548" s="715" t="s">
        <v>5351</v>
      </c>
    </row>
    <row r="549" spans="1:3" ht="14.25">
      <c r="A549" s="683" t="s">
        <v>5352</v>
      </c>
      <c r="B549" s="715" t="s">
        <v>5353</v>
      </c>
      <c r="C549" s="715" t="s">
        <v>5354</v>
      </c>
    </row>
    <row r="550" spans="1:3" ht="14.25">
      <c r="A550" s="683" t="s">
        <v>5355</v>
      </c>
      <c r="B550" s="713">
        <v>46143</v>
      </c>
      <c r="C550" s="715" t="s">
        <v>5356</v>
      </c>
    </row>
    <row r="551" spans="1:3" ht="14.25">
      <c r="A551" s="683" t="s">
        <v>5357</v>
      </c>
      <c r="B551" s="713">
        <v>46142</v>
      </c>
      <c r="C551" s="715" t="s">
        <v>5358</v>
      </c>
    </row>
    <row r="552" spans="1:3" ht="14.25">
      <c r="A552" s="683" t="s">
        <v>5359</v>
      </c>
      <c r="B552" s="713">
        <v>46142</v>
      </c>
      <c r="C552" s="715" t="s">
        <v>5360</v>
      </c>
    </row>
    <row r="553" spans="1:3" ht="14.25">
      <c r="A553" s="683" t="s">
        <v>5361</v>
      </c>
      <c r="B553" s="713">
        <v>46141</v>
      </c>
      <c r="C553" s="715" t="s">
        <v>5362</v>
      </c>
    </row>
    <row r="554" spans="1:3" ht="14.25">
      <c r="A554" s="683" t="s">
        <v>5363</v>
      </c>
      <c r="B554" s="713">
        <v>46139</v>
      </c>
      <c r="C554" s="715" t="s">
        <v>5364</v>
      </c>
    </row>
    <row r="555" spans="1:3" ht="14.25">
      <c r="A555" s="683" t="s">
        <v>5365</v>
      </c>
      <c r="B555" s="713">
        <v>46139</v>
      </c>
      <c r="C555" s="715" t="s">
        <v>5366</v>
      </c>
    </row>
    <row r="556" spans="1:3" ht="14.25">
      <c r="A556" s="683" t="s">
        <v>5367</v>
      </c>
      <c r="B556" s="713">
        <v>46138</v>
      </c>
      <c r="C556" s="623" t="s">
        <v>5368</v>
      </c>
    </row>
    <row r="557" spans="1:3" ht="14.25">
      <c r="A557" s="683" t="s">
        <v>5369</v>
      </c>
      <c r="B557" s="713">
        <v>46138</v>
      </c>
      <c r="C557" s="715" t="s">
        <v>5370</v>
      </c>
    </row>
    <row r="558" spans="1:3" ht="14.25">
      <c r="A558" s="683" t="s">
        <v>5371</v>
      </c>
      <c r="B558" s="713">
        <v>46138</v>
      </c>
      <c r="C558" s="715" t="s">
        <v>5372</v>
      </c>
    </row>
    <row r="559" spans="1:3" ht="14.25">
      <c r="A559" s="683" t="s">
        <v>5373</v>
      </c>
      <c r="B559" s="713">
        <v>46137</v>
      </c>
      <c r="C559" s="715" t="s">
        <v>5374</v>
      </c>
    </row>
    <row r="560" spans="1:3" ht="14.25">
      <c r="A560" s="683" t="s">
        <v>5375</v>
      </c>
      <c r="B560" s="713">
        <v>46136</v>
      </c>
      <c r="C560" s="715" t="s">
        <v>5035</v>
      </c>
    </row>
    <row r="561" spans="1:3" ht="14.25">
      <c r="A561" s="683" t="s">
        <v>5376</v>
      </c>
      <c r="B561" s="713">
        <v>46134</v>
      </c>
      <c r="C561" s="715" t="s">
        <v>5377</v>
      </c>
    </row>
    <row r="562" spans="1:3" ht="14.25">
      <c r="A562" s="683" t="s">
        <v>5378</v>
      </c>
      <c r="B562" s="713">
        <v>46134</v>
      </c>
      <c r="C562" s="715" t="s">
        <v>5379</v>
      </c>
    </row>
    <row r="563" spans="1:3" ht="14.25">
      <c r="A563" s="683" t="s">
        <v>5380</v>
      </c>
      <c r="B563" s="713">
        <v>46131</v>
      </c>
      <c r="C563" s="715" t="s">
        <v>5381</v>
      </c>
    </row>
    <row r="564" spans="1:3" ht="14.25">
      <c r="A564" s="683" t="s">
        <v>5382</v>
      </c>
      <c r="B564" s="713">
        <v>46130</v>
      </c>
      <c r="C564" s="715" t="s">
        <v>5383</v>
      </c>
    </row>
    <row r="565" spans="1:3" ht="14.25">
      <c r="A565" s="683" t="s">
        <v>5384</v>
      </c>
      <c r="B565" s="690">
        <v>46130</v>
      </c>
      <c r="C565" s="715" t="s">
        <v>5385</v>
      </c>
    </row>
    <row r="566" spans="1:3" ht="14.25">
      <c r="A566" s="683" t="s">
        <v>5386</v>
      </c>
      <c r="B566" s="690">
        <v>46127</v>
      </c>
      <c r="C566" s="714" t="s">
        <v>5387</v>
      </c>
    </row>
    <row r="567" spans="1:3" ht="14.25">
      <c r="A567" s="683" t="s">
        <v>5388</v>
      </c>
      <c r="B567" s="688">
        <v>46126</v>
      </c>
      <c r="C567" s="715" t="s">
        <v>5389</v>
      </c>
    </row>
    <row r="568" spans="1:3" ht="14.25">
      <c r="A568" s="683" t="s">
        <v>5390</v>
      </c>
      <c r="B568" s="688">
        <v>46126</v>
      </c>
      <c r="C568" s="714" t="s">
        <v>5391</v>
      </c>
    </row>
    <row r="569" spans="1:3" ht="14.25">
      <c r="A569" s="683" t="s">
        <v>5392</v>
      </c>
      <c r="B569" s="690">
        <v>46126</v>
      </c>
      <c r="C569" s="715" t="s">
        <v>5393</v>
      </c>
    </row>
    <row r="570" spans="1:3" ht="14.25">
      <c r="A570" s="686" t="s">
        <v>5394</v>
      </c>
      <c r="B570" s="690">
        <v>46126</v>
      </c>
      <c r="C570" s="715" t="s">
        <v>5395</v>
      </c>
    </row>
    <row r="571" spans="1:3" ht="14.25">
      <c r="A571" s="686" t="s">
        <v>5396</v>
      </c>
      <c r="B571" s="690">
        <v>46125</v>
      </c>
      <c r="C571" s="715" t="s">
        <v>5397</v>
      </c>
    </row>
    <row r="572" spans="1:3" ht="14.25">
      <c r="A572" s="724" t="s">
        <v>5398</v>
      </c>
      <c r="B572" s="690">
        <v>46124</v>
      </c>
      <c r="C572" s="715" t="s">
        <v>5399</v>
      </c>
    </row>
    <row r="573" spans="1:3" ht="14.25">
      <c r="A573" s="683" t="s">
        <v>5400</v>
      </c>
      <c r="B573" s="690">
        <v>46123</v>
      </c>
      <c r="C573" s="715" t="s">
        <v>5401</v>
      </c>
    </row>
    <row r="574" spans="1:3" ht="14.25">
      <c r="A574" s="623" t="s">
        <v>5402</v>
      </c>
      <c r="B574" s="632" t="s">
        <v>5403</v>
      </c>
      <c r="C574" s="714" t="s">
        <v>5404</v>
      </c>
    </row>
    <row r="575" spans="1:3" ht="14.25">
      <c r="A575" s="683" t="s">
        <v>5405</v>
      </c>
      <c r="B575" s="690">
        <v>46120</v>
      </c>
      <c r="C575" s="715" t="s">
        <v>5406</v>
      </c>
    </row>
    <row r="576" spans="1:3" ht="14.25">
      <c r="A576" s="683" t="s">
        <v>5407</v>
      </c>
      <c r="B576" s="690">
        <v>46117</v>
      </c>
      <c r="C576" s="715" t="s">
        <v>5408</v>
      </c>
    </row>
    <row r="577" spans="1:10" ht="14.25">
      <c r="A577" s="683" t="s">
        <v>5409</v>
      </c>
      <c r="B577" s="690">
        <v>46116</v>
      </c>
      <c r="C577" s="715" t="s">
        <v>5410</v>
      </c>
    </row>
    <row r="578" spans="1:10" ht="14.25">
      <c r="A578" s="683" t="s">
        <v>5411</v>
      </c>
      <c r="B578" s="690">
        <v>46197</v>
      </c>
      <c r="C578" s="78" t="s">
        <v>5412</v>
      </c>
    </row>
    <row r="579" spans="1:10" ht="14.25">
      <c r="A579" s="683" t="s">
        <v>5413</v>
      </c>
      <c r="B579" s="690">
        <v>46195</v>
      </c>
      <c r="C579" s="715" t="s">
        <v>5414</v>
      </c>
    </row>
    <row r="580" spans="1:10" ht="14.25">
      <c r="A580" s="683" t="s">
        <v>5415</v>
      </c>
      <c r="B580" s="690">
        <v>46181</v>
      </c>
      <c r="C580" s="715" t="s">
        <v>5416</v>
      </c>
    </row>
    <row r="581" spans="1:10" ht="14.25">
      <c r="A581" s="683" t="s">
        <v>5417</v>
      </c>
      <c r="B581" s="78" t="s">
        <v>5418</v>
      </c>
      <c r="C581" s="78" t="s">
        <v>5419</v>
      </c>
    </row>
    <row r="582" spans="1:10" ht="14.25">
      <c r="A582" s="683" t="s">
        <v>5420</v>
      </c>
      <c r="B582" s="690">
        <v>46128</v>
      </c>
      <c r="C582" s="78" t="s">
        <v>5421</v>
      </c>
    </row>
    <row r="583" spans="1:10">
      <c r="A583" s="136"/>
      <c r="B583" s="136"/>
      <c r="C583" s="136"/>
    </row>
    <row r="584" spans="1:10">
      <c r="A584" s="136"/>
      <c r="B584" s="136"/>
      <c r="C584" s="136"/>
    </row>
    <row r="585" spans="1:10" ht="37.35" customHeight="1">
      <c r="A585" s="1243" t="s">
        <v>1212</v>
      </c>
      <c r="B585" s="1243"/>
      <c r="C585" s="1243"/>
    </row>
    <row r="586" spans="1:10" ht="47.1" customHeight="1">
      <c r="A586" s="40" t="s">
        <v>1213</v>
      </c>
      <c r="B586" s="40" t="s">
        <v>1214</v>
      </c>
      <c r="C586" s="40" t="s">
        <v>1215</v>
      </c>
    </row>
    <row r="587" spans="1:10" ht="12.75" customHeight="1">
      <c r="A587" s="670" t="s">
        <v>5422</v>
      </c>
      <c r="B587" s="670" t="s">
        <v>5423</v>
      </c>
      <c r="C587" s="670">
        <v>1000</v>
      </c>
    </row>
    <row r="588" spans="1:10" ht="12.75" customHeight="1">
      <c r="A588" s="670" t="s">
        <v>5424</v>
      </c>
      <c r="B588" s="670" t="s">
        <v>5425</v>
      </c>
      <c r="C588" s="670">
        <v>1000</v>
      </c>
    </row>
    <row r="589" spans="1:10" ht="12.75" customHeight="1">
      <c r="A589" s="725" t="s">
        <v>5426</v>
      </c>
      <c r="B589" s="726" t="s">
        <v>5427</v>
      </c>
      <c r="C589" s="726">
        <v>1000</v>
      </c>
      <c r="D589" s="392"/>
      <c r="E589" s="392"/>
      <c r="F589" s="392"/>
      <c r="G589" s="392"/>
      <c r="H589" s="392"/>
      <c r="I589" s="392"/>
      <c r="J589" s="392"/>
    </row>
    <row r="591" spans="1:10" ht="43.35" customHeight="1">
      <c r="A591" s="1243" t="s">
        <v>1216</v>
      </c>
      <c r="B591" s="1243"/>
      <c r="C591" s="1243"/>
      <c r="D591" s="1243"/>
      <c r="E591" s="1243"/>
    </row>
    <row r="592" spans="1:10" ht="85.9" customHeight="1">
      <c r="A592" s="40" t="s">
        <v>1217</v>
      </c>
      <c r="B592" s="40" t="s">
        <v>1218</v>
      </c>
      <c r="C592" s="40" t="s">
        <v>1219</v>
      </c>
      <c r="D592" s="40" t="s">
        <v>1220</v>
      </c>
      <c r="E592" s="40" t="s">
        <v>1221</v>
      </c>
    </row>
    <row r="593" spans="1:10" ht="12.75" customHeight="1">
      <c r="A593" s="727" t="s">
        <v>5428</v>
      </c>
      <c r="B593" s="727" t="s">
        <v>1777</v>
      </c>
      <c r="C593" s="727">
        <v>1</v>
      </c>
      <c r="D593" s="49" t="s">
        <v>5429</v>
      </c>
      <c r="E593" s="727"/>
      <c r="F593" s="602"/>
      <c r="G593" s="602"/>
      <c r="H593" s="602"/>
      <c r="I593" s="602"/>
      <c r="J593" s="602"/>
    </row>
    <row r="594" spans="1:10" ht="12.75" customHeight="1">
      <c r="A594" s="48"/>
      <c r="B594" s="48"/>
      <c r="C594" s="48"/>
      <c r="D594" s="48"/>
      <c r="E594" s="48"/>
    </row>
    <row r="596" spans="1:10" ht="49.9" customHeight="1">
      <c r="A596" s="1248" t="s">
        <v>695</v>
      </c>
      <c r="B596" s="1248"/>
      <c r="C596" s="1248"/>
      <c r="D596" s="1248"/>
      <c r="E596" s="1248"/>
      <c r="F596" s="146" t="s">
        <v>131</v>
      </c>
      <c r="G596" s="146" t="s">
        <v>132</v>
      </c>
    </row>
    <row r="597" spans="1:10" ht="61.9" customHeight="1">
      <c r="A597" s="146" t="s">
        <v>133</v>
      </c>
      <c r="B597" s="146" t="s">
        <v>134</v>
      </c>
      <c r="C597" s="146" t="s">
        <v>135</v>
      </c>
      <c r="D597" s="146" t="s">
        <v>136</v>
      </c>
      <c r="E597" s="146" t="s">
        <v>137</v>
      </c>
      <c r="F597" s="48">
        <v>12</v>
      </c>
      <c r="G597" s="48">
        <f>SUM(D598:D609)</f>
        <v>316</v>
      </c>
    </row>
    <row r="598" spans="1:10" ht="15.75" customHeight="1">
      <c r="A598" s="619" t="s">
        <v>4713</v>
      </c>
      <c r="B598" s="620">
        <v>46198</v>
      </c>
      <c r="C598" s="555" t="s">
        <v>4714</v>
      </c>
      <c r="D598" s="666">
        <v>30</v>
      </c>
      <c r="E598" s="675" t="s">
        <v>5430</v>
      </c>
    </row>
    <row r="599" spans="1:10" ht="14.25">
      <c r="A599" s="728" t="s">
        <v>5431</v>
      </c>
      <c r="B599" s="729">
        <v>46142</v>
      </c>
      <c r="C599" s="730" t="s">
        <v>5432</v>
      </c>
      <c r="D599" s="731">
        <v>22</v>
      </c>
      <c r="E599" s="732" t="s">
        <v>4529</v>
      </c>
      <c r="F599" s="733"/>
      <c r="G599" s="733"/>
      <c r="H599" s="733"/>
      <c r="I599" s="733"/>
      <c r="J599" s="733"/>
    </row>
    <row r="600" spans="1:10" ht="15.75" customHeight="1">
      <c r="A600" s="623" t="s">
        <v>4716</v>
      </c>
      <c r="B600" s="625" t="s">
        <v>4717</v>
      </c>
      <c r="C600" s="623" t="s">
        <v>4718</v>
      </c>
      <c r="D600" s="619">
        <v>42</v>
      </c>
      <c r="E600" s="653" t="s">
        <v>4719</v>
      </c>
    </row>
    <row r="601" spans="1:10" ht="15.75" customHeight="1">
      <c r="A601" s="623" t="s">
        <v>4720</v>
      </c>
      <c r="B601" s="625" t="s">
        <v>4721</v>
      </c>
      <c r="C601" s="623" t="s">
        <v>4722</v>
      </c>
      <c r="D601" s="619">
        <v>56</v>
      </c>
      <c r="E601" s="653" t="s">
        <v>4719</v>
      </c>
    </row>
    <row r="602" spans="1:10" ht="25.7" customHeight="1">
      <c r="A602" s="555" t="s">
        <v>4638</v>
      </c>
      <c r="B602" s="625">
        <v>46178</v>
      </c>
      <c r="C602" s="622" t="s">
        <v>4640</v>
      </c>
      <c r="D602" s="619">
        <v>50</v>
      </c>
      <c r="E602" s="622" t="s">
        <v>4534</v>
      </c>
    </row>
    <row r="603" spans="1:10">
      <c r="A603" s="619" t="s">
        <v>4641</v>
      </c>
      <c r="B603" s="625">
        <v>46181</v>
      </c>
      <c r="C603" s="622" t="s">
        <v>4643</v>
      </c>
      <c r="D603" s="619">
        <v>15</v>
      </c>
      <c r="E603" s="622" t="s">
        <v>4537</v>
      </c>
    </row>
    <row r="604" spans="1:10" ht="14.25">
      <c r="A604" s="721" t="s">
        <v>5433</v>
      </c>
      <c r="B604" s="734">
        <v>46131</v>
      </c>
      <c r="C604" s="708" t="s">
        <v>5434</v>
      </c>
      <c r="D604" s="721">
        <v>9</v>
      </c>
      <c r="E604" s="710" t="s">
        <v>5435</v>
      </c>
    </row>
    <row r="605" spans="1:10" ht="14.25">
      <c r="A605" s="721" t="s">
        <v>5436</v>
      </c>
      <c r="B605" s="734">
        <v>46132</v>
      </c>
      <c r="C605" s="708" t="s">
        <v>5437</v>
      </c>
      <c r="D605" s="721">
        <v>15</v>
      </c>
      <c r="E605" s="710" t="s">
        <v>5435</v>
      </c>
    </row>
    <row r="606" spans="1:10" ht="14.25">
      <c r="A606" s="710" t="s">
        <v>5438</v>
      </c>
      <c r="B606" s="734">
        <v>46128</v>
      </c>
      <c r="C606" s="708" t="s">
        <v>5439</v>
      </c>
      <c r="D606" s="721">
        <v>18</v>
      </c>
      <c r="E606" s="710" t="s">
        <v>5435</v>
      </c>
    </row>
    <row r="607" spans="1:10" ht="14.25">
      <c r="A607" s="710" t="s">
        <v>5440</v>
      </c>
      <c r="B607" s="734">
        <v>45034</v>
      </c>
      <c r="C607" s="708" t="s">
        <v>5441</v>
      </c>
      <c r="D607" s="708">
        <v>18</v>
      </c>
      <c r="E607" s="710" t="s">
        <v>5435</v>
      </c>
    </row>
    <row r="608" spans="1:10" ht="14.25">
      <c r="A608" s="710" t="s">
        <v>5442</v>
      </c>
      <c r="B608" s="734">
        <v>46181</v>
      </c>
      <c r="C608" s="708" t="s">
        <v>5443</v>
      </c>
      <c r="D608" s="721">
        <v>22</v>
      </c>
      <c r="E608" s="710" t="s">
        <v>5435</v>
      </c>
    </row>
    <row r="609" spans="1:8" ht="14.25">
      <c r="A609" s="721" t="s">
        <v>5444</v>
      </c>
      <c r="B609" s="734">
        <v>46200</v>
      </c>
      <c r="C609" s="708" t="s">
        <v>5445</v>
      </c>
      <c r="D609" s="721">
        <v>19</v>
      </c>
      <c r="E609" s="710" t="s">
        <v>5435</v>
      </c>
    </row>
    <row r="610" spans="1:8">
      <c r="A610" s="735"/>
      <c r="B610" s="735"/>
      <c r="C610" s="735"/>
      <c r="D610" s="735"/>
      <c r="E610" s="674"/>
    </row>
    <row r="611" spans="1:8">
      <c r="A611" s="674"/>
      <c r="B611" s="674"/>
      <c r="C611" s="674"/>
      <c r="D611" s="674"/>
      <c r="E611" s="674"/>
    </row>
    <row r="612" spans="1:8" ht="52.9" customHeight="1">
      <c r="A612" s="1248" t="s">
        <v>708</v>
      </c>
      <c r="B612" s="1248"/>
      <c r="C612" s="1248"/>
      <c r="D612" s="1248"/>
      <c r="E612" s="1248"/>
      <c r="F612" s="1242"/>
      <c r="G612" s="1242"/>
      <c r="H612" s="1242"/>
    </row>
    <row r="613" spans="1:8" ht="12.75" customHeight="1">
      <c r="A613" s="2" t="s">
        <v>27</v>
      </c>
      <c r="B613" s="2"/>
      <c r="C613" s="2"/>
      <c r="D613" s="2"/>
      <c r="E613" s="2"/>
    </row>
    <row r="614" spans="1:8" ht="114.2" customHeight="1">
      <c r="A614" s="149"/>
      <c r="B614" s="146" t="s">
        <v>709</v>
      </c>
      <c r="C614" s="146" t="s">
        <v>710</v>
      </c>
      <c r="D614" s="146" t="s">
        <v>136</v>
      </c>
      <c r="E614" s="146" t="s">
        <v>711</v>
      </c>
    </row>
    <row r="615" spans="1:8" ht="12.75" customHeight="1">
      <c r="A615" s="146" t="s">
        <v>712</v>
      </c>
      <c r="B615" s="48"/>
      <c r="C615" s="48"/>
      <c r="D615" s="48"/>
      <c r="E615" s="48"/>
    </row>
    <row r="616" spans="1:8" ht="12.75" customHeight="1">
      <c r="A616" s="146" t="s">
        <v>713</v>
      </c>
      <c r="B616" s="48"/>
      <c r="C616" s="48"/>
      <c r="D616" s="48"/>
      <c r="E616" s="48"/>
    </row>
    <row r="618" spans="1:8" ht="72.400000000000006" customHeight="1">
      <c r="A618" s="1248" t="s">
        <v>714</v>
      </c>
      <c r="B618" s="1248"/>
      <c r="C618" s="1248"/>
      <c r="D618" s="1249"/>
      <c r="E618" s="1249"/>
      <c r="F618" s="1249"/>
    </row>
    <row r="619" spans="1:8" ht="41.1" customHeight="1">
      <c r="A619" s="150" t="s">
        <v>715</v>
      </c>
      <c r="B619" s="1250"/>
      <c r="C619" s="1250"/>
      <c r="D619" s="31"/>
      <c r="E619" s="31"/>
    </row>
    <row r="620" spans="1:8" ht="12.75" customHeight="1">
      <c r="A620" s="146" t="s">
        <v>716</v>
      </c>
      <c r="B620" s="1248" t="s">
        <v>717</v>
      </c>
      <c r="C620" s="1248"/>
      <c r="D620" s="31"/>
      <c r="E620" s="31"/>
    </row>
    <row r="621" spans="1:8" ht="16.899999999999999" customHeight="1">
      <c r="A621" s="146" t="s">
        <v>718</v>
      </c>
      <c r="B621" s="1297" t="s">
        <v>5446</v>
      </c>
      <c r="C621" s="1297"/>
      <c r="D621" s="31"/>
      <c r="E621" s="31"/>
    </row>
    <row r="622" spans="1:8" ht="80.25" customHeight="1">
      <c r="A622" s="146" t="s">
        <v>720</v>
      </c>
      <c r="B622" s="1297" t="s">
        <v>5447</v>
      </c>
      <c r="C622" s="1297"/>
      <c r="D622" s="31"/>
      <c r="E622" s="31"/>
    </row>
    <row r="623" spans="1:8" ht="27.4" customHeight="1">
      <c r="A623" s="146" t="s">
        <v>722</v>
      </c>
      <c r="B623" s="1297" t="s">
        <v>5448</v>
      </c>
      <c r="C623" s="1297"/>
      <c r="D623" s="31"/>
      <c r="E623" s="31"/>
    </row>
    <row r="624" spans="1:8" ht="12.75" customHeight="1">
      <c r="A624" s="31"/>
      <c r="B624" s="31"/>
      <c r="C624" s="31"/>
      <c r="D624" s="31"/>
      <c r="E624" s="31"/>
    </row>
    <row r="625" spans="1:10" ht="49.35" customHeight="1">
      <c r="A625" s="1248" t="s">
        <v>723</v>
      </c>
      <c r="B625" s="1248"/>
      <c r="C625" s="1248"/>
      <c r="D625" s="1242"/>
      <c r="E625" s="1242"/>
      <c r="F625" s="1242"/>
    </row>
    <row r="626" spans="1:10" ht="12.75" customHeight="1">
      <c r="A626" s="2" t="s">
        <v>27</v>
      </c>
      <c r="B626" s="2"/>
      <c r="C626" s="2"/>
    </row>
    <row r="627" spans="1:10" ht="12.75" customHeight="1">
      <c r="A627" s="1248" t="s">
        <v>116</v>
      </c>
      <c r="B627" s="1248"/>
      <c r="C627" s="1248"/>
      <c r="D627" s="31"/>
      <c r="E627" s="31"/>
    </row>
    <row r="628" spans="1:10" ht="12.75" customHeight="1">
      <c r="A628" s="1250"/>
      <c r="B628" s="1250"/>
      <c r="C628" s="1250"/>
      <c r="D628" s="31"/>
      <c r="E628" s="31"/>
    </row>
    <row r="629" spans="1:10" ht="12.75" customHeight="1">
      <c r="A629" s="31"/>
      <c r="B629" s="31"/>
      <c r="C629" s="31"/>
      <c r="D629" s="31"/>
      <c r="E629" s="31"/>
    </row>
    <row r="630" spans="1:10" ht="54.4" customHeight="1">
      <c r="A630" s="1248" t="s">
        <v>724</v>
      </c>
      <c r="B630" s="1248"/>
      <c r="C630" s="1248"/>
      <c r="D630" s="1242"/>
      <c r="E630" s="1242"/>
      <c r="F630" s="1242"/>
    </row>
    <row r="631" spans="1:10" ht="12.75" customHeight="1">
      <c r="A631" s="2" t="s">
        <v>27</v>
      </c>
      <c r="B631" s="2"/>
      <c r="C631" s="2"/>
      <c r="D631" s="31"/>
      <c r="E631" s="31"/>
    </row>
    <row r="632" spans="1:10" ht="38.85" customHeight="1">
      <c r="A632" s="146" t="s">
        <v>725</v>
      </c>
      <c r="B632" s="146" t="s">
        <v>710</v>
      </c>
      <c r="C632" s="146" t="s">
        <v>726</v>
      </c>
      <c r="D632" s="31"/>
      <c r="E632" s="31"/>
    </row>
    <row r="633" spans="1:10" s="736" customFormat="1" ht="14.25" customHeight="1">
      <c r="A633" s="683" t="s">
        <v>5449</v>
      </c>
      <c r="B633" s="683" t="s">
        <v>4222</v>
      </c>
      <c r="C633" s="683" t="s">
        <v>5450</v>
      </c>
      <c r="D633" s="31"/>
      <c r="E633" s="31"/>
      <c r="F633" s="29"/>
      <c r="G633" s="29"/>
      <c r="H633" s="29"/>
      <c r="I633" s="29"/>
      <c r="J633" s="29"/>
    </row>
    <row r="634" spans="1:10" ht="14.25" customHeight="1">
      <c r="A634" s="683" t="s">
        <v>5451</v>
      </c>
      <c r="B634" s="683" t="s">
        <v>5452</v>
      </c>
      <c r="C634" s="683" t="s">
        <v>5453</v>
      </c>
      <c r="D634" s="31"/>
      <c r="E634" s="31"/>
    </row>
    <row r="635" spans="1:10" ht="12.75" customHeight="1">
      <c r="A635" s="683" t="s">
        <v>5454</v>
      </c>
      <c r="B635" s="683" t="s">
        <v>4222</v>
      </c>
      <c r="C635" s="683" t="s">
        <v>5453</v>
      </c>
      <c r="D635" s="31"/>
      <c r="E635" s="31"/>
    </row>
    <row r="636" spans="1:10" ht="11.25" customHeight="1">
      <c r="A636" s="683" t="s">
        <v>5455</v>
      </c>
      <c r="B636" s="683" t="s">
        <v>5456</v>
      </c>
      <c r="C636" s="683" t="s">
        <v>4574</v>
      </c>
      <c r="D636" s="31"/>
      <c r="E636" s="31"/>
    </row>
    <row r="637" spans="1:10" ht="12.75" customHeight="1">
      <c r="A637" s="683" t="s">
        <v>5457</v>
      </c>
      <c r="B637" s="683" t="s">
        <v>5458</v>
      </c>
      <c r="C637" s="683" t="s">
        <v>4574</v>
      </c>
      <c r="D637" s="31"/>
      <c r="E637" s="31"/>
    </row>
    <row r="638" spans="1:10" ht="11.25" customHeight="1">
      <c r="A638" s="683" t="s">
        <v>5459</v>
      </c>
      <c r="B638" s="683" t="s">
        <v>5460</v>
      </c>
      <c r="C638" s="683" t="s">
        <v>5461</v>
      </c>
      <c r="D638" s="31"/>
      <c r="E638" s="31"/>
    </row>
    <row r="639" spans="1:10" ht="13.5" customHeight="1">
      <c r="A639" s="683" t="s">
        <v>5462</v>
      </c>
      <c r="B639" s="683" t="s">
        <v>5460</v>
      </c>
      <c r="C639" s="683" t="s">
        <v>5461</v>
      </c>
      <c r="D639" s="31"/>
      <c r="E639" s="31"/>
    </row>
    <row r="640" spans="1:10" ht="12" customHeight="1">
      <c r="A640" s="683" t="s">
        <v>5463</v>
      </c>
      <c r="B640" s="683" t="s">
        <v>5464</v>
      </c>
      <c r="C640" s="683" t="s">
        <v>5465</v>
      </c>
      <c r="D640" s="31"/>
      <c r="E640" s="31"/>
    </row>
    <row r="641" spans="1:10" ht="12" customHeight="1">
      <c r="A641" s="683" t="s">
        <v>5466</v>
      </c>
      <c r="B641" s="683" t="s">
        <v>5467</v>
      </c>
      <c r="C641" s="683" t="s">
        <v>5465</v>
      </c>
      <c r="D641" s="31"/>
      <c r="E641" s="31"/>
    </row>
    <row r="642" spans="1:10" ht="13.5" customHeight="1">
      <c r="A642" s="78" t="s">
        <v>5468</v>
      </c>
      <c r="B642" s="78" t="s">
        <v>5469</v>
      </c>
      <c r="C642" s="78" t="s">
        <v>4758</v>
      </c>
      <c r="D642" s="31"/>
      <c r="E642" s="31"/>
    </row>
    <row r="643" spans="1:10" ht="12" customHeight="1">
      <c r="A643" s="623" t="s">
        <v>5470</v>
      </c>
      <c r="B643" s="623" t="s">
        <v>5471</v>
      </c>
      <c r="C643" s="623" t="s">
        <v>5472</v>
      </c>
      <c r="D643" s="154"/>
      <c r="E643" s="154"/>
    </row>
    <row r="644" spans="1:10" ht="12.75" customHeight="1">
      <c r="A644" s="154"/>
      <c r="B644" s="154"/>
      <c r="C644" s="154"/>
      <c r="D644" s="154"/>
      <c r="E644" s="154"/>
    </row>
    <row r="645" spans="1:10" ht="50.65" customHeight="1">
      <c r="A645" s="1254" t="s">
        <v>734</v>
      </c>
      <c r="B645" s="1254"/>
      <c r="C645" s="1254"/>
      <c r="D645" s="1254"/>
      <c r="E645" s="1254"/>
      <c r="F645" s="155" t="s">
        <v>735</v>
      </c>
      <c r="G645" s="155" t="s">
        <v>132</v>
      </c>
    </row>
    <row r="646" spans="1:10" ht="61.15" customHeight="1">
      <c r="A646" s="155" t="s">
        <v>133</v>
      </c>
      <c r="B646" s="155" t="s">
        <v>134</v>
      </c>
      <c r="C646" s="155" t="s">
        <v>135</v>
      </c>
      <c r="D646" s="155" t="s">
        <v>136</v>
      </c>
      <c r="E646" s="155" t="s">
        <v>137</v>
      </c>
      <c r="F646" s="72">
        <v>18</v>
      </c>
      <c r="G646" s="72">
        <f>SUM(D647:D663)</f>
        <v>1323</v>
      </c>
    </row>
    <row r="647" spans="1:10" ht="12.75" customHeight="1">
      <c r="A647" s="737" t="s">
        <v>5473</v>
      </c>
      <c r="B647" s="738" t="s">
        <v>1096</v>
      </c>
      <c r="C647" s="739" t="s">
        <v>5474</v>
      </c>
      <c r="D647" s="738" t="s">
        <v>5475</v>
      </c>
      <c r="E647" s="563" t="s">
        <v>5476</v>
      </c>
    </row>
    <row r="648" spans="1:10" ht="12.75" customHeight="1">
      <c r="A648" s="737" t="s">
        <v>5477</v>
      </c>
      <c r="B648" s="740">
        <v>46125</v>
      </c>
      <c r="C648" s="739" t="s">
        <v>5478</v>
      </c>
      <c r="D648" s="737">
        <v>24</v>
      </c>
      <c r="E648" s="738" t="s">
        <v>5479</v>
      </c>
    </row>
    <row r="649" spans="1:10" ht="12.75" customHeight="1">
      <c r="A649" s="737" t="s">
        <v>5480</v>
      </c>
      <c r="B649" s="737" t="s">
        <v>139</v>
      </c>
      <c r="C649" s="739" t="s">
        <v>5481</v>
      </c>
      <c r="D649" s="737">
        <v>30</v>
      </c>
      <c r="E649" s="563" t="s">
        <v>5482</v>
      </c>
    </row>
    <row r="650" spans="1:10" s="556" customFormat="1" ht="12.75" customHeight="1">
      <c r="A650" s="737" t="s">
        <v>5483</v>
      </c>
      <c r="B650" s="740">
        <v>46131</v>
      </c>
      <c r="C650" s="741" t="s">
        <v>5484</v>
      </c>
      <c r="D650" s="737">
        <v>30</v>
      </c>
      <c r="E650" s="738" t="s">
        <v>5485</v>
      </c>
      <c r="F650" s="29"/>
      <c r="G650" s="29"/>
      <c r="H650" s="29"/>
      <c r="I650" s="29"/>
      <c r="J650" s="29"/>
    </row>
    <row r="651" spans="1:10" ht="12.75" customHeight="1">
      <c r="A651" s="737" t="s">
        <v>5486</v>
      </c>
      <c r="B651" s="740">
        <v>46138</v>
      </c>
      <c r="C651" s="737" t="s">
        <v>5487</v>
      </c>
      <c r="D651" s="737">
        <v>30</v>
      </c>
      <c r="E651" s="738" t="s">
        <v>5485</v>
      </c>
    </row>
    <row r="652" spans="1:10" ht="12.75" customHeight="1">
      <c r="A652" s="737" t="s">
        <v>5488</v>
      </c>
      <c r="B652" s="742">
        <v>46157</v>
      </c>
      <c r="C652" s="739" t="s">
        <v>5489</v>
      </c>
      <c r="D652" s="737">
        <v>50</v>
      </c>
      <c r="E652" s="738" t="s">
        <v>5490</v>
      </c>
    </row>
    <row r="653" spans="1:10" ht="12.75" customHeight="1">
      <c r="A653" s="737" t="s">
        <v>5491</v>
      </c>
      <c r="B653" s="737" t="s">
        <v>5492</v>
      </c>
      <c r="C653" s="741" t="s">
        <v>5493</v>
      </c>
      <c r="D653" s="737">
        <v>250</v>
      </c>
      <c r="E653" s="738" t="s">
        <v>5494</v>
      </c>
    </row>
    <row r="654" spans="1:10" ht="12.75" customHeight="1">
      <c r="A654" s="737" t="s">
        <v>5495</v>
      </c>
      <c r="B654" s="742">
        <v>46172</v>
      </c>
      <c r="C654" s="739" t="s">
        <v>5496</v>
      </c>
      <c r="D654" s="737">
        <v>21</v>
      </c>
      <c r="E654" s="738" t="s">
        <v>5497</v>
      </c>
    </row>
    <row r="655" spans="1:10" ht="12.75" customHeight="1">
      <c r="A655" s="737" t="s">
        <v>5498</v>
      </c>
      <c r="B655" s="740">
        <v>46174</v>
      </c>
      <c r="C655" s="739" t="s">
        <v>5499</v>
      </c>
      <c r="D655" s="737">
        <v>30</v>
      </c>
      <c r="E655" s="738" t="s">
        <v>5485</v>
      </c>
    </row>
    <row r="656" spans="1:10" s="255" customFormat="1" ht="12.75" customHeight="1">
      <c r="A656" s="737" t="s">
        <v>5498</v>
      </c>
      <c r="B656" s="740">
        <v>46215</v>
      </c>
      <c r="C656" s="739" t="s">
        <v>5500</v>
      </c>
      <c r="D656" s="737">
        <v>40</v>
      </c>
      <c r="E656" s="738" t="s">
        <v>5501</v>
      </c>
      <c r="F656" s="29"/>
      <c r="G656" s="29"/>
      <c r="H656" s="29"/>
      <c r="I656" s="29"/>
      <c r="J656" s="29"/>
    </row>
    <row r="657" spans="1:5" ht="12.75" customHeight="1">
      <c r="A657" s="737" t="s">
        <v>5502</v>
      </c>
      <c r="B657" s="737" t="s">
        <v>665</v>
      </c>
      <c r="C657" s="739" t="s">
        <v>5503</v>
      </c>
      <c r="D657" s="737">
        <v>70</v>
      </c>
      <c r="E657" s="738" t="s">
        <v>5504</v>
      </c>
    </row>
    <row r="658" spans="1:5" ht="12.75" customHeight="1">
      <c r="A658" s="737" t="s">
        <v>5505</v>
      </c>
      <c r="B658" s="742">
        <v>46171</v>
      </c>
      <c r="C658" s="739" t="s">
        <v>5506</v>
      </c>
      <c r="D658" s="737">
        <v>17</v>
      </c>
      <c r="E658" s="738" t="s">
        <v>5507</v>
      </c>
    </row>
    <row r="659" spans="1:5" ht="12.75" customHeight="1">
      <c r="A659" s="743" t="s">
        <v>5508</v>
      </c>
      <c r="B659" s="737" t="s">
        <v>5509</v>
      </c>
      <c r="C659" s="739" t="s">
        <v>5510</v>
      </c>
      <c r="D659" s="737">
        <v>120</v>
      </c>
      <c r="E659" s="563" t="s">
        <v>5511</v>
      </c>
    </row>
    <row r="660" spans="1:5" ht="12.75" customHeight="1">
      <c r="A660" s="738" t="s">
        <v>5512</v>
      </c>
      <c r="B660" s="740">
        <v>46191</v>
      </c>
      <c r="C660" s="739" t="s">
        <v>5513</v>
      </c>
      <c r="D660" s="737">
        <v>17</v>
      </c>
      <c r="E660" s="738" t="s">
        <v>5514</v>
      </c>
    </row>
    <row r="661" spans="1:5" ht="12.75" customHeight="1">
      <c r="A661" s="737" t="s">
        <v>5515</v>
      </c>
      <c r="B661" s="740">
        <v>46194</v>
      </c>
      <c r="C661" s="741" t="s">
        <v>5516</v>
      </c>
      <c r="D661" s="737">
        <v>24</v>
      </c>
      <c r="E661" s="563" t="s">
        <v>5517</v>
      </c>
    </row>
    <row r="662" spans="1:5" ht="12.75" customHeight="1">
      <c r="A662" s="737" t="s">
        <v>5515</v>
      </c>
      <c r="B662" s="740">
        <v>46194</v>
      </c>
      <c r="C662" s="739" t="s">
        <v>5518</v>
      </c>
      <c r="D662" s="737">
        <v>70</v>
      </c>
      <c r="E662" s="738" t="s">
        <v>5519</v>
      </c>
    </row>
    <row r="663" spans="1:5" ht="12.75" customHeight="1">
      <c r="A663" s="737" t="s">
        <v>5520</v>
      </c>
      <c r="B663" s="737" t="s">
        <v>5521</v>
      </c>
      <c r="C663" s="741" t="s">
        <v>5522</v>
      </c>
      <c r="D663" s="737">
        <v>500</v>
      </c>
      <c r="E663" s="738" t="s">
        <v>5523</v>
      </c>
    </row>
    <row r="664" spans="1:5" ht="12.75" customHeight="1">
      <c r="A664" s="737"/>
      <c r="B664" s="737"/>
      <c r="C664" s="737" t="s">
        <v>665</v>
      </c>
      <c r="D664" s="737" t="s">
        <v>665</v>
      </c>
      <c r="E664" s="738" t="s">
        <v>5524</v>
      </c>
    </row>
    <row r="665" spans="1:5" ht="12.75" customHeight="1">
      <c r="A665" s="744"/>
      <c r="B665" s="745"/>
      <c r="C665" s="746"/>
      <c r="D665" s="747"/>
      <c r="E665" s="245"/>
    </row>
    <row r="666" spans="1:5" ht="45.6" customHeight="1">
      <c r="A666" s="1254" t="s">
        <v>744</v>
      </c>
      <c r="B666" s="1254"/>
      <c r="C666" s="1254"/>
      <c r="D666" s="31"/>
      <c r="E666" s="31"/>
    </row>
    <row r="667" spans="1:5" ht="66.400000000000006" customHeight="1">
      <c r="A667" s="155" t="s">
        <v>745</v>
      </c>
      <c r="B667" s="155" t="s">
        <v>746</v>
      </c>
      <c r="C667" s="155" t="s">
        <v>747</v>
      </c>
      <c r="D667" s="31"/>
      <c r="E667" s="31"/>
    </row>
    <row r="668" spans="1:5" ht="17.25" customHeight="1">
      <c r="A668" s="748" t="s">
        <v>5525</v>
      </c>
      <c r="B668" s="748" t="s">
        <v>749</v>
      </c>
      <c r="C668" s="748">
        <v>183</v>
      </c>
      <c r="D668" s="31"/>
      <c r="E668" s="31"/>
    </row>
    <row r="669" spans="1:5" ht="18.75" customHeight="1">
      <c r="A669" s="748" t="s">
        <v>5526</v>
      </c>
      <c r="B669" s="748" t="s">
        <v>749</v>
      </c>
      <c r="C669" s="748">
        <v>53</v>
      </c>
      <c r="D669" s="31"/>
      <c r="E669" s="31"/>
    </row>
    <row r="670" spans="1:5" ht="18" customHeight="1">
      <c r="A670" s="748" t="s">
        <v>5527</v>
      </c>
      <c r="B670" s="748" t="s">
        <v>749</v>
      </c>
      <c r="C670" s="748">
        <v>22</v>
      </c>
      <c r="D670" s="31"/>
      <c r="E670" s="31"/>
    </row>
    <row r="671" spans="1:5" ht="15" customHeight="1">
      <c r="A671" s="748" t="s">
        <v>4665</v>
      </c>
      <c r="B671" s="748" t="s">
        <v>749</v>
      </c>
      <c r="C671" s="748">
        <v>3</v>
      </c>
      <c r="D671" s="31"/>
      <c r="E671" s="31"/>
    </row>
    <row r="672" spans="1:5" ht="14.25" customHeight="1">
      <c r="A672" s="748" t="s">
        <v>5528</v>
      </c>
      <c r="B672" s="748" t="s">
        <v>749</v>
      </c>
      <c r="C672" s="748">
        <v>0</v>
      </c>
      <c r="D672" s="31"/>
      <c r="E672" s="31"/>
    </row>
    <row r="673" spans="1:10" ht="13.5" customHeight="1">
      <c r="A673" s="748" t="s">
        <v>5529</v>
      </c>
      <c r="B673" s="748" t="s">
        <v>749</v>
      </c>
      <c r="C673" s="748">
        <v>10</v>
      </c>
      <c r="D673" s="31"/>
      <c r="E673" s="31"/>
    </row>
    <row r="674" spans="1:10" s="749" customFormat="1" ht="13.5" customHeight="1">
      <c r="A674" s="748" t="s">
        <v>5530</v>
      </c>
      <c r="B674" s="748" t="s">
        <v>749</v>
      </c>
      <c r="C674" s="748">
        <v>10</v>
      </c>
      <c r="D674" s="31"/>
      <c r="E674" s="31"/>
      <c r="F674" s="29"/>
      <c r="G674" s="29"/>
      <c r="H674" s="29"/>
      <c r="I674" s="29"/>
      <c r="J674" s="29"/>
    </row>
    <row r="675" spans="1:10" ht="14.25" customHeight="1">
      <c r="A675" s="748" t="s">
        <v>4596</v>
      </c>
      <c r="B675" s="748" t="s">
        <v>749</v>
      </c>
      <c r="C675" s="748">
        <v>8</v>
      </c>
      <c r="D675" s="31"/>
      <c r="E675" s="31"/>
    </row>
    <row r="676" spans="1:10" ht="12.75" customHeight="1">
      <c r="A676" s="748" t="s">
        <v>4577</v>
      </c>
      <c r="B676" s="748" t="s">
        <v>749</v>
      </c>
      <c r="C676" s="748">
        <v>3</v>
      </c>
      <c r="D676" s="31"/>
      <c r="E676" s="31"/>
    </row>
    <row r="677" spans="1:10" s="750" customFormat="1" ht="14.25" customHeight="1">
      <c r="A677" s="165"/>
      <c r="B677" s="165"/>
      <c r="C677" s="165"/>
      <c r="D677" s="31"/>
      <c r="E677" s="31"/>
      <c r="F677" s="29"/>
      <c r="G677" s="29"/>
      <c r="H677" s="29"/>
      <c r="I677" s="29"/>
      <c r="J677" s="29"/>
    </row>
    <row r="678" spans="1:10" ht="12.75" customHeight="1">
      <c r="A678" s="31"/>
      <c r="B678" s="31"/>
      <c r="C678" s="31"/>
      <c r="D678" s="31"/>
      <c r="E678" s="31"/>
    </row>
    <row r="679" spans="1:10" ht="61.9" customHeight="1">
      <c r="A679" s="1254" t="s">
        <v>754</v>
      </c>
      <c r="B679" s="1254"/>
      <c r="C679" s="1254"/>
      <c r="D679" s="1242"/>
      <c r="E679" s="1242"/>
      <c r="F679" s="1242"/>
    </row>
    <row r="680" spans="1:10" ht="12.75" customHeight="1">
      <c r="A680" s="2" t="s">
        <v>27</v>
      </c>
      <c r="B680" s="2"/>
      <c r="C680" s="2"/>
      <c r="D680" s="31"/>
      <c r="E680" s="31"/>
    </row>
    <row r="681" spans="1:10" ht="45.6" customHeight="1">
      <c r="A681" s="155" t="s">
        <v>755</v>
      </c>
      <c r="B681" s="155" t="s">
        <v>86</v>
      </c>
      <c r="C681" s="155" t="s">
        <v>756</v>
      </c>
      <c r="D681" s="31"/>
      <c r="E681" s="31"/>
    </row>
    <row r="682" spans="1:10" ht="12.75" customHeight="1">
      <c r="A682" s="165"/>
      <c r="B682" s="165"/>
      <c r="C682" s="165"/>
      <c r="D682" s="31"/>
      <c r="E682" s="31"/>
    </row>
    <row r="683" spans="1:10" ht="12.75" customHeight="1">
      <c r="A683" s="31"/>
      <c r="B683" s="31"/>
      <c r="C683" s="31"/>
      <c r="D683" s="31"/>
      <c r="E683" s="31"/>
    </row>
    <row r="684" spans="1:10" ht="51.4" customHeight="1">
      <c r="A684" s="1254" t="s">
        <v>757</v>
      </c>
      <c r="B684" s="1254"/>
      <c r="C684" s="1254"/>
      <c r="D684" s="1242"/>
      <c r="E684" s="1242"/>
      <c r="F684" s="1242"/>
    </row>
    <row r="685" spans="1:10" ht="12.75" customHeight="1">
      <c r="A685" s="2" t="s">
        <v>27</v>
      </c>
      <c r="B685" s="2"/>
      <c r="C685" s="2"/>
      <c r="D685" s="31"/>
      <c r="E685" s="31"/>
    </row>
    <row r="686" spans="1:10" ht="42.6" customHeight="1">
      <c r="A686" s="155" t="s">
        <v>755</v>
      </c>
      <c r="B686" s="155" t="s">
        <v>86</v>
      </c>
      <c r="C686" s="155" t="s">
        <v>756</v>
      </c>
      <c r="D686" s="31"/>
      <c r="E686" s="31"/>
    </row>
    <row r="687" spans="1:10" ht="12.75" customHeight="1">
      <c r="A687" s="165"/>
      <c r="B687" s="165"/>
      <c r="C687" s="165"/>
      <c r="D687" s="31"/>
      <c r="E687" s="31"/>
    </row>
    <row r="688" spans="1:10" ht="12.75" customHeight="1">
      <c r="A688" s="31"/>
      <c r="B688" s="31"/>
      <c r="C688" s="31"/>
      <c r="D688" s="31"/>
      <c r="E688" s="31"/>
    </row>
    <row r="689" spans="1:10" ht="40.35" customHeight="1">
      <c r="A689" s="1254" t="s">
        <v>758</v>
      </c>
      <c r="B689" s="1254"/>
      <c r="C689" s="1254"/>
      <c r="D689" s="1242"/>
      <c r="E689" s="1242"/>
      <c r="F689" s="1242"/>
    </row>
    <row r="690" spans="1:10" ht="12.75" customHeight="1">
      <c r="A690" s="2" t="s">
        <v>27</v>
      </c>
      <c r="B690" s="2"/>
      <c r="C690" s="2"/>
      <c r="D690" s="31"/>
      <c r="E690" s="31"/>
    </row>
    <row r="691" spans="1:10" ht="106.7" customHeight="1">
      <c r="A691" s="155" t="s">
        <v>755</v>
      </c>
      <c r="B691" s="155" t="s">
        <v>759</v>
      </c>
      <c r="C691" s="155" t="s">
        <v>760</v>
      </c>
      <c r="D691" s="31"/>
      <c r="E691" s="31"/>
    </row>
    <row r="692" spans="1:10" ht="12.75" customHeight="1">
      <c r="A692" s="165"/>
      <c r="B692" s="165"/>
      <c r="C692" s="165"/>
      <c r="D692" s="31"/>
      <c r="E692" s="31"/>
    </row>
    <row r="693" spans="1:10" ht="12.75" customHeight="1">
      <c r="A693" s="31"/>
      <c r="B693" s="31"/>
      <c r="C693" s="31"/>
      <c r="D693" s="31"/>
      <c r="E693" s="31"/>
    </row>
    <row r="694" spans="1:10" ht="58.9" customHeight="1">
      <c r="A694" s="1254" t="s">
        <v>761</v>
      </c>
      <c r="B694" s="1254"/>
      <c r="C694" s="1254"/>
      <c r="D694" s="1242"/>
      <c r="E694" s="1242"/>
      <c r="F694" s="1242"/>
    </row>
    <row r="695" spans="1:10" s="751" customFormat="1" ht="12.75" customHeight="1">
      <c r="A695" s="2" t="s">
        <v>27</v>
      </c>
      <c r="B695" s="2"/>
      <c r="C695" s="2"/>
      <c r="D695" s="31"/>
      <c r="E695" s="31"/>
      <c r="F695" s="29"/>
      <c r="G695" s="29"/>
      <c r="H695" s="29"/>
      <c r="I695" s="29"/>
      <c r="J695" s="29"/>
    </row>
    <row r="696" spans="1:10" ht="90.95" customHeight="1">
      <c r="A696" s="155" t="s">
        <v>755</v>
      </c>
      <c r="B696" s="155" t="s">
        <v>762</v>
      </c>
      <c r="C696" s="155" t="s">
        <v>763</v>
      </c>
      <c r="D696" s="31"/>
      <c r="E696" s="31"/>
    </row>
    <row r="697" spans="1:10" ht="12.75" customHeight="1">
      <c r="A697" s="165"/>
      <c r="B697" s="165"/>
      <c r="C697" s="165"/>
      <c r="D697" s="31"/>
      <c r="E697" s="31"/>
    </row>
    <row r="698" spans="1:10" ht="12.75" customHeight="1">
      <c r="A698" s="31"/>
      <c r="B698" s="31"/>
      <c r="C698" s="31"/>
      <c r="D698" s="31"/>
      <c r="E698" s="31"/>
    </row>
    <row r="699" spans="1:10" ht="77.650000000000006" customHeight="1">
      <c r="A699" s="1255" t="s">
        <v>764</v>
      </c>
      <c r="B699" s="1255"/>
      <c r="C699" s="1255"/>
      <c r="D699" s="1255"/>
      <c r="E699" s="1255"/>
    </row>
    <row r="700" spans="1:10" ht="134.25" customHeight="1">
      <c r="A700" s="166" t="s">
        <v>765</v>
      </c>
      <c r="B700" s="166" t="s">
        <v>766</v>
      </c>
      <c r="C700" s="166" t="s">
        <v>767</v>
      </c>
      <c r="D700" s="166" t="s">
        <v>768</v>
      </c>
      <c r="E700" s="752" t="s">
        <v>769</v>
      </c>
    </row>
    <row r="701" spans="1:10" ht="12.75" customHeight="1">
      <c r="A701" s="683" t="s">
        <v>5531</v>
      </c>
      <c r="B701" s="683" t="s">
        <v>5532</v>
      </c>
      <c r="C701" s="683"/>
      <c r="D701" s="683" t="s">
        <v>5533</v>
      </c>
      <c r="E701" s="627" t="s">
        <v>5534</v>
      </c>
      <c r="F701" s="753"/>
      <c r="G701" s="753"/>
      <c r="H701" s="753"/>
      <c r="I701" s="753"/>
      <c r="J701" s="753"/>
    </row>
    <row r="702" spans="1:10" ht="12.75" customHeight="1">
      <c r="A702" s="683" t="s">
        <v>5535</v>
      </c>
      <c r="B702" s="683" t="s">
        <v>5536</v>
      </c>
      <c r="C702" s="577" t="s">
        <v>5537</v>
      </c>
      <c r="D702" s="577" t="s">
        <v>5538</v>
      </c>
      <c r="E702" s="627" t="s">
        <v>5539</v>
      </c>
    </row>
    <row r="703" spans="1:10" ht="12.75" customHeight="1">
      <c r="A703" s="683" t="s">
        <v>5540</v>
      </c>
      <c r="B703" s="683" t="s">
        <v>4513</v>
      </c>
      <c r="C703" s="683">
        <v>89212227721</v>
      </c>
      <c r="D703" s="683" t="s">
        <v>5541</v>
      </c>
      <c r="E703" s="627" t="s">
        <v>5542</v>
      </c>
    </row>
    <row r="704" spans="1:10" ht="12.75" customHeight="1">
      <c r="A704" s="683" t="s">
        <v>5543</v>
      </c>
      <c r="B704" s="683" t="s">
        <v>5544</v>
      </c>
      <c r="C704" s="683">
        <v>89214584061</v>
      </c>
      <c r="D704" s="683" t="s">
        <v>5545</v>
      </c>
      <c r="E704" s="627" t="s">
        <v>5546</v>
      </c>
    </row>
    <row r="705" spans="1:10" ht="12.75" customHeight="1">
      <c r="A705" s="683" t="s">
        <v>5547</v>
      </c>
      <c r="B705" s="683" t="s">
        <v>5548</v>
      </c>
      <c r="C705" s="683">
        <v>89114299676</v>
      </c>
      <c r="D705" s="683" t="s">
        <v>5549</v>
      </c>
      <c r="E705" s="627" t="s">
        <v>5550</v>
      </c>
    </row>
    <row r="706" spans="1:10" ht="12.75" customHeight="1">
      <c r="A706" s="683" t="s">
        <v>5551</v>
      </c>
      <c r="B706" s="683" t="s">
        <v>5552</v>
      </c>
      <c r="C706" s="683">
        <v>89212232201</v>
      </c>
      <c r="D706" s="683" t="s">
        <v>5553</v>
      </c>
      <c r="E706" s="627" t="s">
        <v>5554</v>
      </c>
    </row>
    <row r="707" spans="1:10" ht="12.75" customHeight="1">
      <c r="A707" s="683" t="s">
        <v>5555</v>
      </c>
      <c r="B707" s="683" t="s">
        <v>4513</v>
      </c>
      <c r="C707" s="683" t="s">
        <v>5556</v>
      </c>
      <c r="D707" s="683" t="s">
        <v>5557</v>
      </c>
      <c r="E707" s="627" t="s">
        <v>5558</v>
      </c>
    </row>
    <row r="708" spans="1:10" ht="12.75" customHeight="1">
      <c r="A708" s="683" t="s">
        <v>5559</v>
      </c>
      <c r="B708" s="683" t="s">
        <v>5560</v>
      </c>
      <c r="C708" s="683" t="s">
        <v>5561</v>
      </c>
      <c r="D708" s="683" t="s">
        <v>5562</v>
      </c>
      <c r="E708" s="627" t="s">
        <v>5563</v>
      </c>
    </row>
    <row r="709" spans="1:10" ht="12.75" customHeight="1">
      <c r="A709" s="683" t="s">
        <v>5564</v>
      </c>
      <c r="B709" s="683" t="s">
        <v>5565</v>
      </c>
      <c r="C709" s="683" t="s">
        <v>5566</v>
      </c>
      <c r="D709" s="683" t="s">
        <v>5553</v>
      </c>
      <c r="E709" s="627" t="s">
        <v>5567</v>
      </c>
    </row>
    <row r="710" spans="1:10" ht="12.75" customHeight="1">
      <c r="A710" s="683" t="s">
        <v>5568</v>
      </c>
      <c r="B710" s="683" t="s">
        <v>5569</v>
      </c>
      <c r="C710" s="683" t="s">
        <v>5570</v>
      </c>
      <c r="D710" s="683" t="s">
        <v>5553</v>
      </c>
      <c r="E710" s="627" t="s">
        <v>5567</v>
      </c>
    </row>
    <row r="711" spans="1:10" ht="12.75" customHeight="1">
      <c r="A711" s="683" t="s">
        <v>5571</v>
      </c>
      <c r="B711" s="683" t="s">
        <v>5572</v>
      </c>
      <c r="C711" s="683" t="s">
        <v>5573</v>
      </c>
      <c r="D711" s="683" t="s">
        <v>5553</v>
      </c>
      <c r="E711" s="627" t="s">
        <v>5567</v>
      </c>
    </row>
    <row r="712" spans="1:10" ht="12.75" customHeight="1">
      <c r="A712" s="683" t="s">
        <v>5574</v>
      </c>
      <c r="B712" s="683" t="s">
        <v>5575</v>
      </c>
      <c r="C712" s="683" t="s">
        <v>5576</v>
      </c>
      <c r="D712" s="683" t="s">
        <v>5553</v>
      </c>
      <c r="E712" s="627" t="s">
        <v>5567</v>
      </c>
    </row>
    <row r="713" spans="1:10" ht="12.75" customHeight="1">
      <c r="A713" s="683" t="s">
        <v>5577</v>
      </c>
      <c r="B713" s="683" t="s">
        <v>5578</v>
      </c>
      <c r="C713" s="683" t="s">
        <v>5579</v>
      </c>
      <c r="D713" s="683" t="s">
        <v>5553</v>
      </c>
      <c r="E713" s="627" t="s">
        <v>5567</v>
      </c>
    </row>
    <row r="714" spans="1:10" ht="12.75" customHeight="1">
      <c r="A714" s="683" t="s">
        <v>5580</v>
      </c>
      <c r="B714" s="683" t="s">
        <v>5581</v>
      </c>
      <c r="C714" s="683" t="s">
        <v>5582</v>
      </c>
      <c r="D714" s="683" t="s">
        <v>5553</v>
      </c>
      <c r="E714" s="627" t="s">
        <v>5567</v>
      </c>
    </row>
    <row r="715" spans="1:10" ht="12.75" customHeight="1">
      <c r="A715" s="683" t="s">
        <v>5583</v>
      </c>
      <c r="B715" s="683" t="s">
        <v>5584</v>
      </c>
      <c r="C715" s="683" t="s">
        <v>5585</v>
      </c>
      <c r="D715" s="683" t="s">
        <v>5553</v>
      </c>
      <c r="E715" s="627" t="s">
        <v>5567</v>
      </c>
    </row>
    <row r="716" spans="1:10" ht="12.75" customHeight="1">
      <c r="A716" s="683" t="s">
        <v>5586</v>
      </c>
      <c r="B716" s="683" t="s">
        <v>5587</v>
      </c>
      <c r="C716" s="683" t="s">
        <v>5588</v>
      </c>
      <c r="D716" s="683" t="s">
        <v>5589</v>
      </c>
      <c r="E716" s="627" t="s">
        <v>5590</v>
      </c>
    </row>
    <row r="717" spans="1:10" ht="12.75" customHeight="1">
      <c r="A717" s="683" t="s">
        <v>5591</v>
      </c>
      <c r="B717" s="683" t="s">
        <v>5592</v>
      </c>
      <c r="C717" s="683" t="s">
        <v>5593</v>
      </c>
      <c r="D717" s="683" t="s">
        <v>5594</v>
      </c>
      <c r="E717" s="627" t="s">
        <v>5595</v>
      </c>
    </row>
    <row r="718" spans="1:10" ht="12.75" customHeight="1">
      <c r="A718" s="682" t="s">
        <v>5596</v>
      </c>
      <c r="B718" s="754" t="s">
        <v>5597</v>
      </c>
      <c r="C718" s="682" t="s">
        <v>5598</v>
      </c>
      <c r="D718" s="754" t="s">
        <v>5599</v>
      </c>
      <c r="E718" s="755" t="s">
        <v>5600</v>
      </c>
      <c r="F718" s="602"/>
      <c r="G718" s="602"/>
      <c r="H718" s="602"/>
      <c r="I718" s="602"/>
      <c r="J718" s="602"/>
    </row>
    <row r="719" spans="1:10" ht="12.75" customHeight="1">
      <c r="A719" s="33"/>
      <c r="B719" s="33"/>
      <c r="C719" s="33"/>
      <c r="D719" s="33"/>
      <c r="E719" s="412"/>
    </row>
    <row r="720" spans="1:10" ht="87.4" customHeight="1">
      <c r="A720" s="1255" t="s">
        <v>775</v>
      </c>
      <c r="B720" s="1255"/>
      <c r="C720" s="1255"/>
      <c r="D720" s="1255"/>
      <c r="E720" s="1242"/>
      <c r="F720" s="1242"/>
      <c r="G720" s="1242"/>
    </row>
    <row r="721" spans="1:6" ht="36.6" customHeight="1">
      <c r="A721" s="2" t="s">
        <v>27</v>
      </c>
      <c r="B721" s="2"/>
      <c r="C721" s="2"/>
      <c r="D721" s="2"/>
      <c r="E721" s="31"/>
    </row>
    <row r="722" spans="1:6" ht="173.85" customHeight="1">
      <c r="A722" s="166" t="s">
        <v>776</v>
      </c>
      <c r="B722" s="166" t="s">
        <v>777</v>
      </c>
      <c r="C722" s="166" t="s">
        <v>778</v>
      </c>
      <c r="D722" s="166" t="s">
        <v>779</v>
      </c>
      <c r="E722" s="31"/>
    </row>
    <row r="723" spans="1:6" ht="12.75" customHeight="1">
      <c r="A723" s="756" t="s">
        <v>5601</v>
      </c>
      <c r="B723" s="757" t="s">
        <v>5602</v>
      </c>
      <c r="C723" s="525" t="s">
        <v>5603</v>
      </c>
      <c r="D723" s="525"/>
      <c r="E723" s="31"/>
    </row>
    <row r="724" spans="1:6" ht="12.75" customHeight="1">
      <c r="A724" s="758" t="s">
        <v>5604</v>
      </c>
      <c r="B724" s="759" t="s">
        <v>5605</v>
      </c>
      <c r="C724" s="760" t="s">
        <v>5606</v>
      </c>
      <c r="D724" s="318"/>
      <c r="E724" s="761"/>
    </row>
    <row r="725" spans="1:6" ht="12.75" customHeight="1">
      <c r="A725" s="762" t="s">
        <v>5607</v>
      </c>
      <c r="B725" s="651" t="s">
        <v>5608</v>
      </c>
      <c r="C725" s="78" t="s">
        <v>5609</v>
      </c>
      <c r="D725" s="318"/>
      <c r="E725" s="31"/>
    </row>
    <row r="726" spans="1:6" ht="12.75" customHeight="1">
      <c r="A726" s="412"/>
      <c r="B726" s="412"/>
      <c r="C726" s="412"/>
      <c r="D726" s="412"/>
      <c r="E726" s="31"/>
    </row>
    <row r="727" spans="1:6" ht="12.75" customHeight="1">
      <c r="A727" s="412"/>
      <c r="B727" s="412"/>
      <c r="C727" s="412"/>
      <c r="D727" s="412"/>
      <c r="E727" s="31"/>
    </row>
    <row r="728" spans="1:6" ht="46.35" customHeight="1">
      <c r="A728" s="1255" t="s">
        <v>780</v>
      </c>
      <c r="B728" s="1255"/>
      <c r="C728" s="1255"/>
      <c r="D728" s="1242"/>
      <c r="E728" s="1242"/>
      <c r="F728" s="1242"/>
    </row>
    <row r="729" spans="1:6" ht="41.85" customHeight="1">
      <c r="A729" s="2" t="s">
        <v>27</v>
      </c>
      <c r="B729" s="2"/>
      <c r="C729" s="2"/>
      <c r="E729" s="31"/>
    </row>
    <row r="730" spans="1:6" ht="131.25" customHeight="1">
      <c r="A730" s="166" t="s">
        <v>781</v>
      </c>
      <c r="B730" s="166" t="s">
        <v>782</v>
      </c>
      <c r="C730" s="166" t="s">
        <v>783</v>
      </c>
      <c r="D730" s="31"/>
      <c r="E730" s="31"/>
    </row>
    <row r="731" spans="1:6" ht="12.75" customHeight="1">
      <c r="A731" s="78" t="s">
        <v>5610</v>
      </c>
      <c r="B731" s="78" t="s">
        <v>5611</v>
      </c>
      <c r="C731" s="78">
        <v>23</v>
      </c>
      <c r="D731" s="31"/>
      <c r="E731" s="31"/>
    </row>
    <row r="732" spans="1:6" ht="12.75" customHeight="1">
      <c r="A732" s="78" t="s">
        <v>2494</v>
      </c>
      <c r="B732" s="78" t="s">
        <v>5612</v>
      </c>
      <c r="C732" s="78" t="s">
        <v>5613</v>
      </c>
      <c r="D732" s="31"/>
      <c r="E732" s="31"/>
    </row>
    <row r="733" spans="1:6" ht="12.75" customHeight="1">
      <c r="A733" s="78" t="s">
        <v>5614</v>
      </c>
      <c r="B733" s="78" t="s">
        <v>5615</v>
      </c>
      <c r="C733" s="78">
        <v>17</v>
      </c>
      <c r="D733" s="154"/>
      <c r="E733" s="154"/>
    </row>
    <row r="734" spans="1:6" ht="31.35" customHeight="1">
      <c r="A734" s="1255" t="s">
        <v>784</v>
      </c>
      <c r="B734" s="1255"/>
      <c r="C734" s="1255"/>
      <c r="D734" s="1255"/>
      <c r="E734" s="1255"/>
    </row>
    <row r="735" spans="1:6" ht="314.10000000000002" customHeight="1">
      <c r="A735" s="166" t="s">
        <v>785</v>
      </c>
      <c r="B735" s="166" t="s">
        <v>786</v>
      </c>
      <c r="C735" s="166" t="s">
        <v>787</v>
      </c>
      <c r="D735" s="166" t="s">
        <v>788</v>
      </c>
      <c r="E735" s="166" t="s">
        <v>789</v>
      </c>
    </row>
    <row r="736" spans="1:6" ht="12.75" customHeight="1">
      <c r="A736" s="78" t="s">
        <v>5616</v>
      </c>
      <c r="B736" s="78" t="s">
        <v>5617</v>
      </c>
      <c r="C736" s="78" t="s">
        <v>5618</v>
      </c>
      <c r="D736" s="78"/>
      <c r="E736" s="173"/>
    </row>
    <row r="737" spans="1:10" ht="12.75" customHeight="1">
      <c r="A737" s="683" t="s">
        <v>5619</v>
      </c>
      <c r="B737" s="577" t="s">
        <v>5620</v>
      </c>
      <c r="C737" s="577" t="s">
        <v>5621</v>
      </c>
      <c r="D737" s="632" t="s">
        <v>5622</v>
      </c>
      <c r="E737" s="176"/>
    </row>
    <row r="738" spans="1:10" ht="12.75" customHeight="1">
      <c r="A738" s="683" t="s">
        <v>5623</v>
      </c>
      <c r="B738" s="683" t="s">
        <v>5624</v>
      </c>
      <c r="C738" s="683" t="s">
        <v>5625</v>
      </c>
      <c r="D738" s="683" t="s">
        <v>5626</v>
      </c>
      <c r="E738" s="176"/>
    </row>
    <row r="739" spans="1:10" ht="12.75" customHeight="1">
      <c r="A739" s="763"/>
      <c r="B739" s="763"/>
      <c r="C739" s="763"/>
      <c r="D739" s="764"/>
      <c r="E739" s="176"/>
    </row>
    <row r="740" spans="1:10" ht="12.75" customHeight="1">
      <c r="A740" s="1255" t="s">
        <v>795</v>
      </c>
      <c r="B740" s="1255"/>
      <c r="C740" s="1255"/>
      <c r="D740" s="1255"/>
      <c r="E740" s="1255"/>
    </row>
    <row r="741" spans="1:10" ht="64.150000000000006" customHeight="1">
      <c r="A741" s="166" t="s">
        <v>133</v>
      </c>
      <c r="B741" s="166" t="s">
        <v>134</v>
      </c>
      <c r="C741" s="166" t="s">
        <v>135</v>
      </c>
      <c r="D741" s="166" t="s">
        <v>136</v>
      </c>
      <c r="E741" s="166" t="s">
        <v>137</v>
      </c>
    </row>
    <row r="742" spans="1:10" ht="12.75" customHeight="1">
      <c r="A742" s="765" t="s">
        <v>5627</v>
      </c>
      <c r="B742" s="765" t="s">
        <v>5628</v>
      </c>
      <c r="C742" s="621" t="s">
        <v>5629</v>
      </c>
      <c r="D742" s="766">
        <v>9000</v>
      </c>
      <c r="E742" s="621" t="s">
        <v>5630</v>
      </c>
      <c r="F742" s="767"/>
      <c r="G742" s="767"/>
      <c r="H742" s="767"/>
      <c r="I742" s="767"/>
      <c r="J742" s="767"/>
    </row>
    <row r="743" spans="1:10" ht="12.75" customHeight="1">
      <c r="A743" s="768" t="s">
        <v>5631</v>
      </c>
      <c r="B743" s="682" t="s">
        <v>5632</v>
      </c>
      <c r="C743" s="78" t="s">
        <v>5633</v>
      </c>
      <c r="D743" s="769">
        <v>3000</v>
      </c>
      <c r="E743" s="683" t="s">
        <v>5630</v>
      </c>
    </row>
    <row r="744" spans="1:10" ht="12.75" customHeight="1">
      <c r="A744" s="768" t="s">
        <v>5634</v>
      </c>
      <c r="B744" s="770">
        <v>46200</v>
      </c>
      <c r="C744" s="78" t="s">
        <v>5635</v>
      </c>
      <c r="D744" s="769">
        <v>3000</v>
      </c>
      <c r="E744" s="683" t="s">
        <v>5630</v>
      </c>
    </row>
    <row r="745" spans="1:10" ht="12.75" customHeight="1">
      <c r="A745" s="771" t="s">
        <v>5636</v>
      </c>
      <c r="B745" s="754" t="s">
        <v>5637</v>
      </c>
      <c r="C745" s="715" t="s">
        <v>5629</v>
      </c>
      <c r="D745" s="754">
        <v>2000</v>
      </c>
      <c r="E745" s="715" t="s">
        <v>5630</v>
      </c>
      <c r="F745" s="772"/>
      <c r="G745" s="772"/>
      <c r="H745" s="772"/>
      <c r="I745" s="772"/>
      <c r="J745" s="772"/>
    </row>
    <row r="746" spans="1:10" ht="12.75" customHeight="1">
      <c r="A746" s="179"/>
      <c r="B746" s="773"/>
      <c r="C746" s="773"/>
      <c r="D746" s="773"/>
      <c r="E746" s="774"/>
    </row>
    <row r="747" spans="1:10" ht="12.75" customHeight="1">
      <c r="A747" s="179"/>
      <c r="B747" s="180"/>
      <c r="C747" s="180"/>
      <c r="D747" s="180"/>
      <c r="E747" s="181"/>
    </row>
    <row r="748" spans="1:10" ht="120.2" customHeight="1">
      <c r="A748" s="1255" t="s">
        <v>796</v>
      </c>
      <c r="B748" s="1255"/>
      <c r="C748" s="1255"/>
      <c r="D748" s="1255"/>
      <c r="E748" s="1242"/>
      <c r="F748" s="1242"/>
      <c r="G748" s="1242"/>
    </row>
    <row r="749" spans="1:10" ht="12.75" customHeight="1">
      <c r="A749" s="2" t="s">
        <v>27</v>
      </c>
      <c r="B749" s="2"/>
      <c r="C749" s="2"/>
      <c r="D749" s="2"/>
      <c r="E749" s="31"/>
    </row>
    <row r="750" spans="1:10" ht="175.35" customHeight="1">
      <c r="A750" s="166" t="s">
        <v>797</v>
      </c>
      <c r="B750" s="166" t="s">
        <v>798</v>
      </c>
      <c r="C750" s="166" t="s">
        <v>799</v>
      </c>
      <c r="D750" s="166" t="s">
        <v>800</v>
      </c>
      <c r="E750" s="31"/>
    </row>
    <row r="751" spans="1:10" ht="12.75" customHeight="1">
      <c r="A751" s="48"/>
      <c r="B751" s="48"/>
      <c r="C751" s="48"/>
      <c r="D751" s="48"/>
      <c r="E751" s="31"/>
    </row>
    <row r="752" spans="1:10" ht="12.75" customHeight="1">
      <c r="A752" s="31"/>
      <c r="B752" s="31"/>
      <c r="C752" s="31"/>
      <c r="D752" s="31"/>
      <c r="E752" s="31"/>
    </row>
    <row r="753" spans="1:10" ht="69.400000000000006" customHeight="1">
      <c r="A753" s="1255" t="s">
        <v>801</v>
      </c>
      <c r="B753" s="1255"/>
      <c r="C753" s="1255"/>
      <c r="D753" s="1255"/>
      <c r="E753" s="31"/>
    </row>
    <row r="754" spans="1:10" ht="70.150000000000006" customHeight="1">
      <c r="A754" s="1256" t="s">
        <v>802</v>
      </c>
      <c r="B754" s="1256"/>
      <c r="C754" s="1256"/>
      <c r="D754" s="1256"/>
      <c r="E754" s="31"/>
    </row>
    <row r="755" spans="1:10" ht="12.75" customHeight="1">
      <c r="A755" s="1298" t="s">
        <v>5638</v>
      </c>
      <c r="B755" s="1298"/>
      <c r="C755" s="1298"/>
      <c r="D755" s="1298"/>
      <c r="E755" s="31"/>
    </row>
    <row r="756" spans="1:10" ht="12.75" customHeight="1">
      <c r="A756" s="31"/>
      <c r="B756" s="31"/>
      <c r="C756" s="31"/>
      <c r="D756" s="31"/>
      <c r="E756" s="31"/>
    </row>
    <row r="757" spans="1:10" ht="55.15" customHeight="1">
      <c r="A757" s="1255" t="s">
        <v>803</v>
      </c>
      <c r="B757" s="1255"/>
      <c r="C757" s="1255"/>
      <c r="D757" s="1255"/>
      <c r="E757" s="1242"/>
      <c r="F757" s="1242"/>
      <c r="G757" s="1242"/>
    </row>
    <row r="758" spans="1:10" ht="12.75" customHeight="1">
      <c r="A758" s="2" t="s">
        <v>27</v>
      </c>
      <c r="B758" s="2"/>
      <c r="C758" s="2"/>
      <c r="D758" s="2"/>
      <c r="E758" s="31"/>
    </row>
    <row r="759" spans="1:10" ht="159.75" customHeight="1">
      <c r="A759" s="166" t="s">
        <v>133</v>
      </c>
      <c r="B759" s="166" t="s">
        <v>804</v>
      </c>
      <c r="C759" s="166" t="s">
        <v>805</v>
      </c>
      <c r="D759" s="166" t="s">
        <v>806</v>
      </c>
      <c r="E759" s="31"/>
    </row>
    <row r="760" spans="1:10" ht="12.75" customHeight="1">
      <c r="A760" s="696" t="s">
        <v>5627</v>
      </c>
      <c r="B760" s="696" t="s">
        <v>5628</v>
      </c>
      <c r="C760" s="715" t="s">
        <v>5639</v>
      </c>
      <c r="D760" s="775" t="s">
        <v>5640</v>
      </c>
      <c r="E760" s="31"/>
    </row>
    <row r="761" spans="1:10" ht="12.75" customHeight="1">
      <c r="A761" s="696" t="s">
        <v>5631</v>
      </c>
      <c r="B761" s="78" t="s">
        <v>5632</v>
      </c>
      <c r="C761" s="78" t="s">
        <v>5641</v>
      </c>
      <c r="D761" s="776" t="s">
        <v>5642</v>
      </c>
      <c r="E761" s="31"/>
    </row>
    <row r="762" spans="1:10" ht="12.75" customHeight="1">
      <c r="A762" s="696" t="s">
        <v>5634</v>
      </c>
      <c r="B762" s="681">
        <v>46200</v>
      </c>
      <c r="C762" s="78" t="s">
        <v>5639</v>
      </c>
      <c r="D762" s="776" t="s">
        <v>5643</v>
      </c>
      <c r="E762" s="31"/>
    </row>
    <row r="763" spans="1:10" ht="12.75" customHeight="1">
      <c r="A763" s="78" t="s">
        <v>5644</v>
      </c>
      <c r="B763" s="78" t="s">
        <v>5645</v>
      </c>
      <c r="C763" s="683" t="s">
        <v>5646</v>
      </c>
      <c r="D763" s="78" t="s">
        <v>5647</v>
      </c>
      <c r="E763" s="777"/>
      <c r="F763" s="772"/>
      <c r="G763" s="772"/>
      <c r="H763" s="772"/>
      <c r="I763" s="772"/>
      <c r="J763" s="772"/>
    </row>
    <row r="764" spans="1:10" ht="12.75" customHeight="1">
      <c r="A764" s="31"/>
      <c r="B764" s="31"/>
      <c r="C764" s="31"/>
      <c r="D764" s="31"/>
      <c r="E764" s="31"/>
    </row>
    <row r="765" spans="1:10" ht="54.75" customHeight="1">
      <c r="A765" s="1255" t="s">
        <v>807</v>
      </c>
      <c r="B765" s="1255"/>
      <c r="C765" s="1255"/>
      <c r="D765" s="1255"/>
      <c r="E765" s="31"/>
    </row>
    <row r="766" spans="1:10" ht="12.75" customHeight="1">
      <c r="A766" s="1298" t="s">
        <v>5648</v>
      </c>
      <c r="B766" s="1298"/>
      <c r="C766" s="1298"/>
      <c r="D766" s="1298"/>
      <c r="E766" s="31"/>
    </row>
    <row r="767" spans="1:10" ht="12.75" customHeight="1">
      <c r="A767" s="31"/>
      <c r="B767" s="31"/>
      <c r="C767" s="31"/>
      <c r="D767" s="31"/>
      <c r="E767" s="31"/>
    </row>
    <row r="768" spans="1:10" ht="82.15" customHeight="1">
      <c r="A768" s="1255" t="s">
        <v>808</v>
      </c>
      <c r="B768" s="1255"/>
      <c r="C768" s="1255"/>
      <c r="D768" s="1255"/>
      <c r="E768" s="31"/>
    </row>
    <row r="769" spans="1:5" ht="12.75" customHeight="1">
      <c r="A769" s="1299" t="s">
        <v>5649</v>
      </c>
      <c r="B769" s="1299"/>
      <c r="C769" s="1299"/>
      <c r="D769" s="1299"/>
      <c r="E769" s="31"/>
    </row>
    <row r="770" spans="1:5" ht="12.75" customHeight="1">
      <c r="A770" s="31"/>
      <c r="B770" s="31"/>
      <c r="C770" s="31"/>
      <c r="D770" s="31"/>
      <c r="E770" s="31"/>
    </row>
    <row r="771" spans="1:5" ht="76.150000000000006" customHeight="1">
      <c r="A771" s="1255" t="s">
        <v>809</v>
      </c>
      <c r="B771" s="1255"/>
      <c r="C771" s="1255"/>
      <c r="D771" s="1255"/>
      <c r="E771" s="31"/>
    </row>
    <row r="772" spans="1:5" ht="12.75" customHeight="1">
      <c r="A772" s="1257"/>
      <c r="B772" s="1257"/>
      <c r="C772" s="1257"/>
      <c r="D772" s="1257"/>
      <c r="E772" s="31"/>
    </row>
    <row r="773" spans="1:5" ht="12.75" customHeight="1">
      <c r="A773" s="31"/>
      <c r="B773" s="31"/>
      <c r="C773" s="31"/>
      <c r="D773" s="31"/>
      <c r="E773" s="31"/>
    </row>
    <row r="774" spans="1:5" ht="12.75" customHeight="1">
      <c r="A774" s="31"/>
      <c r="B774" s="31"/>
      <c r="C774" s="31"/>
      <c r="D774" s="31"/>
      <c r="E774" s="31"/>
    </row>
    <row r="775" spans="1:5" ht="74.650000000000006" customHeight="1">
      <c r="A775" s="1258" t="s">
        <v>810</v>
      </c>
      <c r="B775" s="1258"/>
      <c r="C775" s="1258"/>
      <c r="D775" s="1258"/>
      <c r="E775" s="31"/>
    </row>
    <row r="776" spans="1:5" ht="66.400000000000006" customHeight="1">
      <c r="A776" s="184" t="s">
        <v>133</v>
      </c>
      <c r="B776" s="184" t="s">
        <v>502</v>
      </c>
      <c r="C776" s="184" t="s">
        <v>811</v>
      </c>
      <c r="D776" s="184" t="s">
        <v>812</v>
      </c>
      <c r="E776" s="31"/>
    </row>
    <row r="777" spans="1:5" ht="12.75" customHeight="1">
      <c r="A777" s="48"/>
      <c r="B777" s="48"/>
      <c r="C777" s="48"/>
      <c r="D777" s="48"/>
      <c r="E777" s="31"/>
    </row>
    <row r="778" spans="1:5" ht="12.75" customHeight="1">
      <c r="A778" s="31"/>
      <c r="B778" s="31"/>
      <c r="C778" s="31"/>
      <c r="D778" s="31"/>
      <c r="E778" s="31"/>
    </row>
    <row r="779" spans="1:5" ht="47.1" customHeight="1">
      <c r="A779" s="1258" t="s">
        <v>813</v>
      </c>
      <c r="B779" s="1258"/>
      <c r="C779" s="1258"/>
      <c r="D779" s="1258"/>
      <c r="E779" s="31"/>
    </row>
    <row r="780" spans="1:5" ht="53.65" customHeight="1">
      <c r="A780" s="184" t="s">
        <v>133</v>
      </c>
      <c r="B780" s="184" t="s">
        <v>502</v>
      </c>
      <c r="C780" s="184" t="s">
        <v>811</v>
      </c>
      <c r="D780" s="184" t="s">
        <v>812</v>
      </c>
      <c r="E780" s="31"/>
    </row>
    <row r="781" spans="1:5" ht="12.75" customHeight="1">
      <c r="A781" s="48"/>
      <c r="B781" s="48"/>
      <c r="C781" s="48"/>
      <c r="D781" s="48"/>
      <c r="E781" s="31"/>
    </row>
    <row r="782" spans="1:5" ht="12.75" customHeight="1">
      <c r="A782" s="31"/>
      <c r="B782" s="31"/>
      <c r="C782" s="31"/>
      <c r="D782" s="31"/>
      <c r="E782" s="31"/>
    </row>
    <row r="783" spans="1:5" ht="61.15" customHeight="1">
      <c r="A783" s="1258" t="s">
        <v>814</v>
      </c>
      <c r="B783" s="1258"/>
      <c r="C783" s="1258"/>
      <c r="D783" s="1258"/>
      <c r="E783" s="31"/>
    </row>
    <row r="784" spans="1:5" ht="129.94999999999999" customHeight="1">
      <c r="A784" s="184" t="s">
        <v>815</v>
      </c>
      <c r="B784" s="184" t="s">
        <v>816</v>
      </c>
      <c r="C784" s="184" t="s">
        <v>817</v>
      </c>
      <c r="D784" s="184" t="s">
        <v>818</v>
      </c>
      <c r="E784" s="31"/>
    </row>
    <row r="785" spans="1:5" ht="12.75" customHeight="1">
      <c r="A785" s="48"/>
      <c r="B785" s="48"/>
      <c r="C785" s="48"/>
      <c r="D785" s="48"/>
      <c r="E785" s="31"/>
    </row>
    <row r="786" spans="1:5" ht="12.75" customHeight="1">
      <c r="A786" s="31"/>
      <c r="B786" s="31"/>
      <c r="C786" s="31"/>
      <c r="D786" s="31"/>
      <c r="E786" s="31"/>
    </row>
    <row r="787" spans="1:5" ht="73.900000000000006" customHeight="1">
      <c r="A787" s="1258" t="s">
        <v>819</v>
      </c>
      <c r="B787" s="1258"/>
      <c r="C787" s="1258"/>
      <c r="D787" s="1258"/>
      <c r="E787" s="31"/>
    </row>
    <row r="788" spans="1:5" ht="12.75" customHeight="1">
      <c r="A788" s="1257"/>
      <c r="B788" s="1257"/>
      <c r="C788" s="1257"/>
      <c r="D788" s="1257"/>
      <c r="E788" s="31"/>
    </row>
  </sheetData>
  <sheetProtection algorithmName="SHA-512" hashValue="6T9bOp/leTEOe1o494Ba6ccSnjH34UJbqL+tm9PFsQmkMUhpzk++aqoY+dwfeXdprCTx75nvWjD4nW/4XjrqzQ==" saltValue="xe3DnZFwDUfP+8V43WqbkA==" spinCount="100000" sheet="1" objects="1" scenarios="1"/>
  <mergeCells count="118">
    <mergeCell ref="A769:D769"/>
    <mergeCell ref="A771:D771"/>
    <mergeCell ref="A772:D772"/>
    <mergeCell ref="A775:D775"/>
    <mergeCell ref="A779:D779"/>
    <mergeCell ref="A783:D783"/>
    <mergeCell ref="A787:D787"/>
    <mergeCell ref="A788:D788"/>
    <mergeCell ref="A753:D753"/>
    <mergeCell ref="A754:D754"/>
    <mergeCell ref="A755:D755"/>
    <mergeCell ref="A757:D757"/>
    <mergeCell ref="E757:G757"/>
    <mergeCell ref="A758:D758"/>
    <mergeCell ref="A765:D765"/>
    <mergeCell ref="A766:D766"/>
    <mergeCell ref="A768:D768"/>
    <mergeCell ref="A721:D721"/>
    <mergeCell ref="A728:C728"/>
    <mergeCell ref="D728:F728"/>
    <mergeCell ref="A729:C729"/>
    <mergeCell ref="A734:E734"/>
    <mergeCell ref="A740:E740"/>
    <mergeCell ref="A748:D748"/>
    <mergeCell ref="E748:G748"/>
    <mergeCell ref="A749:D749"/>
    <mergeCell ref="A685:C685"/>
    <mergeCell ref="A689:C689"/>
    <mergeCell ref="D689:F689"/>
    <mergeCell ref="A690:C690"/>
    <mergeCell ref="A694:C694"/>
    <mergeCell ref="D694:F694"/>
    <mergeCell ref="A695:C695"/>
    <mergeCell ref="A699:E699"/>
    <mergeCell ref="A720:D720"/>
    <mergeCell ref="E720:G720"/>
    <mergeCell ref="A630:C630"/>
    <mergeCell ref="D630:F630"/>
    <mergeCell ref="A631:C631"/>
    <mergeCell ref="A645:E645"/>
    <mergeCell ref="A666:C666"/>
    <mergeCell ref="A679:C679"/>
    <mergeCell ref="D679:F679"/>
    <mergeCell ref="A680:C680"/>
    <mergeCell ref="A684:C684"/>
    <mergeCell ref="D684:F684"/>
    <mergeCell ref="B620:C620"/>
    <mergeCell ref="B621:C621"/>
    <mergeCell ref="B622:C622"/>
    <mergeCell ref="B623:C623"/>
    <mergeCell ref="A625:C625"/>
    <mergeCell ref="D625:F625"/>
    <mergeCell ref="A626:C626"/>
    <mergeCell ref="A627:C627"/>
    <mergeCell ref="A628:C628"/>
    <mergeCell ref="A585:C585"/>
    <mergeCell ref="A591:E591"/>
    <mergeCell ref="A596:E596"/>
    <mergeCell ref="A612:E612"/>
    <mergeCell ref="F612:H612"/>
    <mergeCell ref="A613:E613"/>
    <mergeCell ref="A618:C618"/>
    <mergeCell ref="D618:F618"/>
    <mergeCell ref="B619:C619"/>
    <mergeCell ref="A230:E230"/>
    <mergeCell ref="A241:F241"/>
    <mergeCell ref="A395:E395"/>
    <mergeCell ref="A424:F424"/>
    <mergeCell ref="A450:E450"/>
    <mergeCell ref="F450:H450"/>
    <mergeCell ref="A451:E451"/>
    <mergeCell ref="A458:C458"/>
    <mergeCell ref="A464:C464"/>
    <mergeCell ref="B113:D113"/>
    <mergeCell ref="B115:D115"/>
    <mergeCell ref="A116:D116"/>
    <mergeCell ref="A117:C117"/>
    <mergeCell ref="A118:C118"/>
    <mergeCell ref="B119:D119"/>
    <mergeCell ref="A122:D122"/>
    <mergeCell ref="A126:E126"/>
    <mergeCell ref="A171:F171"/>
    <mergeCell ref="B103:D103"/>
    <mergeCell ref="A104:D104"/>
    <mergeCell ref="B105:C105"/>
    <mergeCell ref="B106:C106"/>
    <mergeCell ref="B107:C107"/>
    <mergeCell ref="B109:D109"/>
    <mergeCell ref="A110:D110"/>
    <mergeCell ref="A111:C111"/>
    <mergeCell ref="A112:C112"/>
    <mergeCell ref="A69:D69"/>
    <mergeCell ref="A75:F75"/>
    <mergeCell ref="B76:F76"/>
    <mergeCell ref="A77:F77"/>
    <mergeCell ref="B84:D84"/>
    <mergeCell ref="A85:D85"/>
    <mergeCell ref="B92:D92"/>
    <mergeCell ref="B94:D94"/>
    <mergeCell ref="A95:D95"/>
    <mergeCell ref="B36:E36"/>
    <mergeCell ref="A37:E37"/>
    <mergeCell ref="B44:E44"/>
    <mergeCell ref="A45:E45"/>
    <mergeCell ref="B52:D52"/>
    <mergeCell ref="A53:D53"/>
    <mergeCell ref="B60:D60"/>
    <mergeCell ref="A61:D61"/>
    <mergeCell ref="B68:D68"/>
    <mergeCell ref="B1:F1"/>
    <mergeCell ref="B3:F3"/>
    <mergeCell ref="B4:F4"/>
    <mergeCell ref="A5:F5"/>
    <mergeCell ref="B10:F10"/>
    <mergeCell ref="B11:F11"/>
    <mergeCell ref="A12:F12"/>
    <mergeCell ref="B30:F30"/>
    <mergeCell ref="A31:F31"/>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900-000000000000}">
      <formula1>0</formula1>
      <formula2>0</formula2>
    </dataValidation>
    <dataValidation operator="equal" allowBlank="1" showInputMessage="1" showErrorMessage="1" prompt="целевой показатель в 2026 году - 22% в 2036 году - 30%" sqref="I116" xr:uid="{00000000-0002-0000-09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900-000002000000}">
      <formula1>0</formula1>
      <formula2>0</formula2>
    </dataValidation>
    <dataValidation operator="equal" allowBlank="1" showInputMessage="1" showErrorMessage="1" sqref="A124:A127" xr:uid="{00000000-0002-0000-09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9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9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9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900-000007000000}">
      <formula1>0</formula1>
      <formula2>0</formula2>
    </dataValidation>
    <dataValidation type="list" operator="equal" allowBlank="1" showInputMessage="1" showErrorMessage="1" promptTitle="выберите из списка" prompt="выберите из списка" sqref="B92:D92" xr:uid="{00000000-0002-0000-09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30:F30 B36:E36 B44:E44 B52:D52 B60:D60 B68:D68 B76:F76 B84:D84 B94:D94 B103:D103 B109:D109 B113:D113 B115:D115 B119:D119 F450:H450 F612:H612 D625:F625 D630:F630" xr:uid="{00000000-0002-0000-09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73:F185" xr:uid="{00000000-0002-0000-0900-00000A000000}">
      <formula1>"Да,Нет"</formula1>
      <formula2>0</formula2>
    </dataValidation>
    <dataValidation type="list" operator="equal" allowBlank="1" showInputMessage="1" showErrorMessage="1" promptTitle="наличие проектов" sqref="D618:F618" xr:uid="{00000000-0002-0000-09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679:F679" xr:uid="{00000000-0002-0000-0900-00000C000000}">
      <formula1>"да,обращались,нет,не обращались"</formula1>
      <formula2>0</formula2>
    </dataValidation>
    <dataValidation type="list" operator="equal" allowBlank="1" showInputMessage="1" showErrorMessage="1" sqref="D689:F689" xr:uid="{00000000-0002-0000-0900-00000D000000}">
      <formula1>"да,выдавались,нет,не выдавались"</formula1>
      <formula2>0</formula2>
    </dataValidation>
    <dataValidation type="list" operator="equal" allowBlank="1" showInputMessage="1" showErrorMessage="1" sqref="E720:G720" xr:uid="{00000000-0002-0000-0900-00000E000000}">
      <formula1>"да,утверждена,нет,не утверждена"</formula1>
      <formula2>0</formula2>
    </dataValidation>
    <dataValidation type="list" operator="equal" allowBlank="1" showInputMessage="1" showErrorMessage="1" sqref="E757:G757" xr:uid="{00000000-0002-0000-09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43:F394" xr:uid="{00000000-0002-0000-09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C130" r:id="rId1" display="https://vk.ru/club112476253?w=wall-224595315_486Акция &quot;Горжусь Россией!&quot; В преддверии нашего главного государственного праздника активисты движения «Первых» Шуньгской школы совместно с советником по воспитанию с гордостью продолжили акцию «Горжусь Россией!». Наши ребята вышли на улицы Шуньги, чтобы проверить, насколько хорошо жители знают достопримечательности нашей необъятной Родины." xr:uid="{00000000-0004-0000-0900-000000000000}"/>
    <hyperlink ref="C131" r:id="rId2" display="https://vk.ru/club112476253?w=wall-224595315_483Активисты первичного отделения Движения Первых Шуньгской школы приняли участие во всероссийской акции «Родиной горжусь»! В преддверии Дня России ребята под руководством советника по воспитанию Дроновой О.В. и учителя Передерниной Г.В. оформили окна одного из кабинетов школы символами нашей страны." xr:uid="{00000000-0004-0000-0900-000001000000}"/>
    <hyperlink ref="C135" r:id="rId3" xr:uid="{00000000-0004-0000-0900-000002000000}"/>
    <hyperlink ref="C174" r:id="rId4" display="8 июня в нашей прекрасной республике отмечается важный праздник — День Республики Карелия!  В преддверии этого события активисты Движения первых, под руководством советника по воспитанию, провели замечательную акцию «Карельская калитка». Ребята вышли на улицы Шуньги и задали жителям интересный вопрос: какие ингредиенты используются при выпечке калиток? Участие в акции стало настоящим праздником для всех, а правильные ответы были вознаграждены вкусными калитками, испечёнными кулинарных дел мастером Светланой Ипатовой! https://vk.ru/club112476253?w=wall-112476253_9127" xr:uid="{00000000-0004-0000-0900-000003000000}"/>
    <hyperlink ref="C177" r:id="rId5" xr:uid="{00000000-0004-0000-0900-000004000000}"/>
    <hyperlink ref="C178" r:id="rId6" display="Танцующая школа https://vk.ru/wall-200882618_4156  Ежегодно, подводя итог  учебному году, в начальной школе проводится фестиваль танца. В этом году тема для фестиваля была выбрана в соответствии с Годом единства народов России. Каждый класс выбрал для себя мелодии и песни разных народов и подобрал под свое выступление наряд." xr:uid="{00000000-0004-0000-0900-000005000000}"/>
    <hyperlink ref="C234" r:id="rId7" xr:uid="{00000000-0004-0000-0900-000006000000}"/>
    <hyperlink ref="C249" r:id="rId8" xr:uid="{00000000-0004-0000-0900-000007000000}"/>
    <hyperlink ref="C250" r:id="rId9" xr:uid="{00000000-0004-0000-0900-000008000000}"/>
    <hyperlink ref="C251" r:id="rId10" display="https://vk.com/club112476253?w=wall-112476253_9059    Команда Шуньгской школы «Орлята Шуньги» — победители «Зарницы 2.0»! Наши ребята успешно приняли участие в муниципальном этапе Всероссийской военно-спортивной игры «Зарница 2.0», который прошёл 21 мая в Медвежьегорске.Активисты Первичного отделения Движения Первых показали отличные знания и навыки на всех этапах: строевая и спортивная подготовка, история, РХБЗ, первая помощь, полоса препятствий и снайперский конкурс!В соревнованиях участвовали 7 команд из школ Медвежьегорска и района, и наши «Орлята» заняли 1 место! Особенно отличились в конкурсе по отечественной истории, проявив глубокие знания." xr:uid="{00000000-0004-0000-0900-000009000000}"/>
    <hyperlink ref="C252" r:id="rId11" display="https://vk.com/club112476253?w=wall-112476253_8998Праздничный концерт «Память сердца»: как это было 8 мая в Шуньгской школе силами учащихся и педагогов прошёл трогательный концерт «Память сердца», посвящённый 81-й годовщине Победы в Великой Отечественной войне.  Песни военных лет, пронзительные сценки, танцевальные номера и стихи – всё это подготовили наши ребята. Каждый номер завораживал зрителей, словно перенося в то страшное, но такое значимое время. Минутой молчания почтили память всех погибших защитников Родины. В зале стояла тишина, полная благодарности и скорби...       " xr:uid="{00000000-0004-0000-0900-00000A000000}"/>
    <hyperlink ref="C253" r:id="rId12" display="https://vk.com/club112476253?w=wall-112476253_9003Акция памяти на Братской могиле в Шуньге. 9 мая, в 11:00, у Братской могилы в д. Шуньга состоялась традиционная акция памяти, посвящённая 81-й годовщине Великой Победы. Собрались школьники, учителя, жители и гости деревни, чтобы почтить героев.  С поздравительными речами выступили: управляющая Шуньгской территорией Виктория Сергеевна Исакова, директор Шуньгской школы Марина Михайловна Горячёва, отец Сергий, обучающаяся Правового юридического колледжа при Минюсте Софья Исакова." xr:uid="{00000000-0004-0000-0900-00000B000000}"/>
    <hyperlink ref="C254" r:id="rId13" display="Диктант Победы: 8 класс Шуньгской школы проверил знания истории! Сегодня учащиеся 8 класса под руководством классного руководителя Юлии Сергеевны Савельевой приняли участие во Всероссийской акции «Диктант Победы»! Ребята ответили на 25 вопросов, посвящённых ключевым событиям и героям Великой Отечественной войны. Это была непростая, но очень важная проверка памяти и уважения к подвигу предков. Все участники получили сертификаты – достойное признание их старания и интереса к истории своей страны. https://vk.ru/club112476253?w=wall-112476253_8930" xr:uid="{00000000-0004-0000-0900-00000C000000}"/>
    <hyperlink ref="C255" r:id="rId14" display="https://vk.ru/club112476253?w=wall-224595315_48710 июня наша команда «Орлята Шуньги» приняла вызов на региональном этапе игры «Зарница 2.0»! Под руководством опытного наставника, учителя физкультуры Андрея Владимировича Мелеева, ребята вышли на старт, чтобы сразиться в старших группах. Наши орлята блестяще справились со всеми конкурсными заданиями — как командными, так и индивидуальными! Они проявили невероятную силу духа, волю к победе, а также показали свою физическую подготовку, ловкость и смекалку. Хотя мы не заняли призовых мест, наши ребята достойно представили Медвежьегорский округ и выложились на все сто!" xr:uid="{00000000-0004-0000-0900-00000D000000}"/>
    <hyperlink ref="C326" r:id="rId15" display="Сегодня у памятника героям Великой Отечественной войны, расположенного у стен храма святителя Николая в Повенце, собрались те, для кого 22 июня — не просто дата в календаре, а живая рана сердца. Сюда пришли воспитанники, учащиеся, педагоги и родители МКОУ «Повенецкая СОШ», чтобы принять участие во Всероссийской акции «Свеча памяти»." xr:uid="{00000000-0004-0000-0900-00000E000000}"/>
    <hyperlink ref="C400" r:id="rId16" display="«Мишка Победы»: символ заботы и тепла – нашим героям!5 мая активисты Шуньгской школы под руководством советника по воспитанию Ольги Владимировны Дроновой присоединились к Всероссийской акции «Мишка Победы» Это трогательная акция, вдохновлённая реальной историей одной семьи. Плюшевый медвежонок стал символом заботы и лёг в основу спектакля «Классика Победы. Время Героев». В постановке он выступает как оберег солдата и свидетель его подвига.В рамках акции ребята сделали поздравительные открытки в технике аппликация – яркие, душевные, сделанные с теплом и благодарностью. Эти открытки планируют передать нашим бойцам в зону боевых действий. Пусть маленький мишка и добрые слова согревают сердца тех, кто сейчас на передовой. Спасибо активистам за участие! Мы вместе – приближаем победу!https://vk.ru/club112476253?w=wall-224595315_462" xr:uid="{00000000-0004-0000-0900-00000F000000}"/>
    <hyperlink ref="C401" r:id="rId17" display="https://vk.ru/club112476253?w=wall-112476253_894623 апреля учащиеся 5 и 7 классов Шуньгской школы вместе с учителем Виктором Владимировичем Кузнецовым и советником Ольгой Владимировной Дроновой отправились в Дом досуга д. Шуньга и приняли участие в плетении маскировочных сетей. Это не просто рукоделие. Это — реальная помощь нашим бойцам. Каждый узелок, каждая сплетённая нить — вклад в общее дело, приближающее победу. Ребята работали сосредоточенно и дружно, понимая, как важна их поддержка тем, кто сейчас на передовой.https://vk.ru/club112476253?w=wall-206951658_587" xr:uid="{00000000-0004-0000-0900-000010000000}"/>
    <hyperlink ref="C403" r:id="rId18" xr:uid="{00000000-0004-0000-0900-000011000000}"/>
    <hyperlink ref="A500" r:id="rId19" xr:uid="{00000000-0004-0000-0900-000012000000}"/>
    <hyperlink ref="A501" r:id="rId20" xr:uid="{00000000-0004-0000-0900-000013000000}"/>
    <hyperlink ref="A502" r:id="rId21" xr:uid="{00000000-0004-0000-0900-000014000000}"/>
    <hyperlink ref="A503" r:id="rId22" xr:uid="{00000000-0004-0000-0900-000015000000}"/>
    <hyperlink ref="A504" r:id="rId23" xr:uid="{00000000-0004-0000-0900-000016000000}"/>
    <hyperlink ref="A505" r:id="rId24" xr:uid="{00000000-0004-0000-0900-000017000000}"/>
    <hyperlink ref="A506" r:id="rId25" xr:uid="{00000000-0004-0000-0900-000018000000}"/>
    <hyperlink ref="A507" r:id="rId26" xr:uid="{00000000-0004-0000-0900-000019000000}"/>
    <hyperlink ref="A508" r:id="rId27" xr:uid="{00000000-0004-0000-0900-00001A000000}"/>
    <hyperlink ref="A509" r:id="rId28" xr:uid="{00000000-0004-0000-0900-00001B000000}"/>
    <hyperlink ref="A510" r:id="rId29" xr:uid="{00000000-0004-0000-0900-00001C000000}"/>
    <hyperlink ref="A511" r:id="rId30" xr:uid="{00000000-0004-0000-0900-00001D000000}"/>
    <hyperlink ref="C511" r:id="rId31" xr:uid="{00000000-0004-0000-0900-00001E000000}"/>
    <hyperlink ref="A512" r:id="rId32" xr:uid="{00000000-0004-0000-0900-00001F000000}"/>
    <hyperlink ref="A513" r:id="rId33" xr:uid="{00000000-0004-0000-0900-000020000000}"/>
    <hyperlink ref="A514" r:id="rId34" xr:uid="{00000000-0004-0000-0900-000021000000}"/>
    <hyperlink ref="A515" r:id="rId35" xr:uid="{00000000-0004-0000-0900-000022000000}"/>
    <hyperlink ref="A516" r:id="rId36" xr:uid="{00000000-0004-0000-0900-000023000000}"/>
    <hyperlink ref="A517" r:id="rId37" xr:uid="{00000000-0004-0000-0900-000024000000}"/>
    <hyperlink ref="A518" r:id="rId38" xr:uid="{00000000-0004-0000-0900-000025000000}"/>
    <hyperlink ref="A519" r:id="rId39" xr:uid="{00000000-0004-0000-0900-000026000000}"/>
    <hyperlink ref="A520" r:id="rId40" xr:uid="{00000000-0004-0000-0900-000027000000}"/>
    <hyperlink ref="A523" r:id="rId41" xr:uid="{00000000-0004-0000-0900-000028000000}"/>
    <hyperlink ref="A524" r:id="rId42" xr:uid="{00000000-0004-0000-0900-000029000000}"/>
    <hyperlink ref="A525" r:id="rId43" xr:uid="{00000000-0004-0000-0900-00002A000000}"/>
    <hyperlink ref="A526" r:id="rId44" xr:uid="{00000000-0004-0000-0900-00002B000000}"/>
    <hyperlink ref="A527" r:id="rId45" xr:uid="{00000000-0004-0000-0900-00002C000000}"/>
    <hyperlink ref="A528" r:id="rId46" xr:uid="{00000000-0004-0000-0900-00002D000000}"/>
    <hyperlink ref="A529" r:id="rId47" xr:uid="{00000000-0004-0000-0900-00002E000000}"/>
    <hyperlink ref="A530" r:id="rId48" xr:uid="{00000000-0004-0000-0900-00002F000000}"/>
    <hyperlink ref="A531" r:id="rId49" xr:uid="{00000000-0004-0000-0900-000030000000}"/>
    <hyperlink ref="A532" r:id="rId50" xr:uid="{00000000-0004-0000-0900-000031000000}"/>
    <hyperlink ref="A533" r:id="rId51" xr:uid="{00000000-0004-0000-0900-000032000000}"/>
    <hyperlink ref="A534" r:id="rId52" xr:uid="{00000000-0004-0000-0900-000033000000}"/>
    <hyperlink ref="A535" r:id="rId53" xr:uid="{00000000-0004-0000-0900-000034000000}"/>
    <hyperlink ref="A536" r:id="rId54" xr:uid="{00000000-0004-0000-0900-000035000000}"/>
    <hyperlink ref="A537" r:id="rId55" xr:uid="{00000000-0004-0000-0900-000036000000}"/>
    <hyperlink ref="A538" r:id="rId56" xr:uid="{00000000-0004-0000-0900-000037000000}"/>
    <hyperlink ref="A539" r:id="rId57" xr:uid="{00000000-0004-0000-0900-000038000000}"/>
    <hyperlink ref="A540" r:id="rId58" xr:uid="{00000000-0004-0000-0900-000039000000}"/>
    <hyperlink ref="A541" r:id="rId59" xr:uid="{00000000-0004-0000-0900-00003A000000}"/>
    <hyperlink ref="A542" r:id="rId60" xr:uid="{00000000-0004-0000-0900-00003B000000}"/>
    <hyperlink ref="A543" r:id="rId61" display="Официальная группа Администрации муниципального образования «Медвежьегорский муниципальный район» в социальной сети «Вконтакте»https://vk.com/wall-161190010_34159https://vk.com/wall-161190010_34156https://vk.com/wall-161190010_34155https://vk.com/wall-161190010_34153 " xr:uid="{00000000-0004-0000-0900-00003C000000}"/>
    <hyperlink ref="A544" r:id="rId62" xr:uid="{00000000-0004-0000-0900-00003D000000}"/>
    <hyperlink ref="A545" r:id="rId63" xr:uid="{00000000-0004-0000-0900-00003E000000}"/>
    <hyperlink ref="A546" r:id="rId64" xr:uid="{00000000-0004-0000-0900-00003F000000}"/>
    <hyperlink ref="A547" r:id="rId65" xr:uid="{00000000-0004-0000-0900-000040000000}"/>
    <hyperlink ref="A548" r:id="rId66" xr:uid="{00000000-0004-0000-0900-000041000000}"/>
    <hyperlink ref="A549" r:id="rId67" xr:uid="{00000000-0004-0000-0900-000042000000}"/>
    <hyperlink ref="A550" r:id="rId68" xr:uid="{00000000-0004-0000-0900-000043000000}"/>
    <hyperlink ref="A551" r:id="rId69" xr:uid="{00000000-0004-0000-0900-000044000000}"/>
    <hyperlink ref="A552" r:id="rId70" xr:uid="{00000000-0004-0000-0900-000045000000}"/>
    <hyperlink ref="A553" r:id="rId71" xr:uid="{00000000-0004-0000-0900-000046000000}"/>
    <hyperlink ref="A554" r:id="rId72" xr:uid="{00000000-0004-0000-0900-000047000000}"/>
    <hyperlink ref="A555" r:id="rId73" xr:uid="{00000000-0004-0000-0900-000048000000}"/>
    <hyperlink ref="A556" r:id="rId74" xr:uid="{00000000-0004-0000-0900-000049000000}"/>
    <hyperlink ref="C556" r:id="rId75" xr:uid="{00000000-0004-0000-0900-00004A000000}"/>
    <hyperlink ref="A557" r:id="rId76" xr:uid="{00000000-0004-0000-0900-00004B000000}"/>
    <hyperlink ref="A558" r:id="rId77" xr:uid="{00000000-0004-0000-0900-00004C000000}"/>
    <hyperlink ref="A559" r:id="rId78" xr:uid="{00000000-0004-0000-0900-00004D000000}"/>
    <hyperlink ref="A560" r:id="rId79" xr:uid="{00000000-0004-0000-0900-00004E000000}"/>
    <hyperlink ref="A561" r:id="rId80" xr:uid="{00000000-0004-0000-0900-00004F000000}"/>
    <hyperlink ref="A562" r:id="rId81" xr:uid="{00000000-0004-0000-0900-000050000000}"/>
    <hyperlink ref="A563" r:id="rId82" xr:uid="{00000000-0004-0000-0900-000051000000}"/>
    <hyperlink ref="A564" r:id="rId83" xr:uid="{00000000-0004-0000-0900-000052000000}"/>
    <hyperlink ref="A565" r:id="rId84" xr:uid="{00000000-0004-0000-0900-000053000000}"/>
    <hyperlink ref="A566" r:id="rId85" xr:uid="{00000000-0004-0000-0900-000054000000}"/>
    <hyperlink ref="A567" r:id="rId86" xr:uid="{00000000-0004-0000-0900-000055000000}"/>
    <hyperlink ref="A568" r:id="rId87" xr:uid="{00000000-0004-0000-0900-000056000000}"/>
    <hyperlink ref="A569" r:id="rId88" xr:uid="{00000000-0004-0000-0900-000057000000}"/>
    <hyperlink ref="A570" r:id="rId89" xr:uid="{00000000-0004-0000-0900-000058000000}"/>
    <hyperlink ref="A571" r:id="rId90" xr:uid="{00000000-0004-0000-0900-000059000000}"/>
    <hyperlink ref="A572" r:id="rId91" xr:uid="{00000000-0004-0000-0900-00005A000000}"/>
    <hyperlink ref="A573" r:id="rId92" xr:uid="{00000000-0004-0000-0900-00005B000000}"/>
    <hyperlink ref="A574" r:id="rId93" xr:uid="{00000000-0004-0000-0900-00005C000000}"/>
    <hyperlink ref="A575" r:id="rId94" xr:uid="{00000000-0004-0000-0900-00005D000000}"/>
    <hyperlink ref="A576" r:id="rId95" xr:uid="{00000000-0004-0000-0900-00005E000000}"/>
    <hyperlink ref="A577" r:id="rId96" xr:uid="{00000000-0004-0000-0900-00005F000000}"/>
    <hyperlink ref="A578" r:id="rId97" xr:uid="{00000000-0004-0000-0900-000060000000}"/>
    <hyperlink ref="A579" r:id="rId98" xr:uid="{00000000-0004-0000-0900-000061000000}"/>
    <hyperlink ref="A580" r:id="rId99" xr:uid="{00000000-0004-0000-0900-000062000000}"/>
    <hyperlink ref="A581" r:id="rId100" xr:uid="{00000000-0004-0000-0900-000063000000}"/>
    <hyperlink ref="A582" r:id="rId101" xr:uid="{00000000-0004-0000-0900-000064000000}"/>
    <hyperlink ref="C599" r:id="rId102" display="Ребята погрузились в мир традиций Карелии через просмотр видеороликов от проекта &quot;Знание&quot;:  «Карелы: древние традиции, памятники и культура в одном видео!»«Вепсы: удивительный народ Карелии – язык, культура, кухня» А затем началось самое интересное! Школьники разгадывали «Карельские загадки» в формате БИНГО  Вместо скучной теории – живая игра, азарт и настоящий командный дух!                 https://vk.ru/club112476253?w=wall-112476253_8964 " xr:uid="{00000000-0004-0000-0900-000065000000}"/>
    <hyperlink ref="C604" r:id="rId103" xr:uid="{00000000-0004-0000-0900-000066000000}"/>
    <hyperlink ref="C605" r:id="rId104" xr:uid="{00000000-0004-0000-0900-000067000000}"/>
    <hyperlink ref="C606" r:id="rId105" xr:uid="{00000000-0004-0000-0900-000068000000}"/>
    <hyperlink ref="C607" r:id="rId106" xr:uid="{00000000-0004-0000-0900-000069000000}"/>
    <hyperlink ref="C608" r:id="rId107" xr:uid="{00000000-0004-0000-0900-00006A000000}"/>
    <hyperlink ref="C609" r:id="rId108" xr:uid="{00000000-0004-0000-0900-00006B000000}"/>
    <hyperlink ref="C647" r:id="rId109" display="https://vk.com/wall-84211575_4546Тематическая встреча в рамках Духовно-просветительского проекта «Дорога к храму» Так ребята узнали, что такое благовест, трезвон, перезвон, перебор. Погрузились в историю колокольного звона на Русском Севере. Услышали звучание кижских колоколов и обсудили роль колокольного звона в духовной и общественной жизни. С помощью диатонических колокольчиков подростки примерили на себя роль звонарей, исполнив знаменитую композицию «Под небом голубым»." xr:uid="{00000000-0004-0000-0900-00006C000000}"/>
    <hyperlink ref="C648" r:id="rId110" xr:uid="{00000000-0004-0000-0900-00006D000000}"/>
    <hyperlink ref="C649" r:id="rId111" xr:uid="{00000000-0004-0000-0900-00006E000000}"/>
    <hyperlink ref="C650" r:id="rId112" xr:uid="{00000000-0004-0000-0900-00006F000000}"/>
    <hyperlink ref="C652" r:id="rId113" xr:uid="{00000000-0004-0000-0900-000070000000}"/>
    <hyperlink ref="C653" r:id="rId114" xr:uid="{00000000-0004-0000-0900-000071000000}"/>
    <hyperlink ref="C654" r:id="rId115" xr:uid="{00000000-0004-0000-0900-000072000000}"/>
    <hyperlink ref="C655" r:id="rId116" xr:uid="{00000000-0004-0000-0900-000073000000}"/>
    <hyperlink ref="C656" r:id="rId117" xr:uid="{00000000-0004-0000-0900-000074000000}"/>
    <hyperlink ref="C657" r:id="rId118" xr:uid="{00000000-0004-0000-0900-000075000000}"/>
    <hyperlink ref="C658" r:id="rId119" display="https://vk.com/wall-84211575_4723В храме святителя Николая в Повенце произошла встреча, которая заставляет сердце сжиматься, а душу — замирать в благоговейной тишине.Настоятель храма протоиерей Роман Соболев встретился с представителями поискового отряда «Медвежка» и учащимися Повенецкой средней общеобразовательной школы. Также на встрече присутствовали дети из движения «Первых» вместе со своим руководителем Юлией Смирновой — юные патриоты, для которых память о войне не пустой звук, а живая боль и благодарность. В мероприятии также приняла участие Анна Васильевна Ковина — педагог-организатор Повенецкой СОШ.Но главным участником этой встречи был тот, кто не мог произнести ни слова — боец Красной армии, павший при обороне Медвежьегорска в далёком 1941 году." xr:uid="{00000000-0004-0000-0900-000076000000}"/>
    <hyperlink ref="C659" r:id="rId120" xr:uid="{00000000-0004-0000-0900-000077000000}"/>
    <hyperlink ref="C660" r:id="rId121" display="https://vk.com/wall-84211575_4744В заседании приняли участие:-  Дорошенко Андрей Андреевич (о. Андрей), настоятель прихода церкви Рождества Пресвятой богородицы в д. Лумбуши; - Колов Сергей Владимирович (о. Сергей),  настоятель храма Богоявления Господня д. Шуньга;- Лукьянчиков Андрей   Михайлович, пресвитер церкви Адвентисты седьмого дня г. Медвежьегорска; - Соболев Роман Юрьевич (о. Роман), настоятель храма святителя Николая. " xr:uid="{00000000-0004-0000-0900-000078000000}"/>
    <hyperlink ref="C661" r:id="rId122" xr:uid="{00000000-0004-0000-0900-000079000000}"/>
    <hyperlink ref="C662" r:id="rId123" xr:uid="{00000000-0004-0000-0900-00007A000000}"/>
    <hyperlink ref="C663" r:id="rId124" display="https://vk.com/wall-84211575_4763Торжественное мероприятие открылось церемонией награждения.Протоиерей Роман Соболев присоединился к торжественной церемонии  вручил благодарственные письма людям, которые ежегодно, много лет подряд, обеспечивают безопасность приходских массовых мероприятий и тем самым вносят посильный вклад в их проведение." xr:uid="{00000000-0004-0000-0900-00007B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550"/>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2.140625" style="29" customWidth="1"/>
    <col min="7" max="7" width="40.140625" style="29" customWidth="1"/>
    <col min="8" max="8" width="41.5703125" style="29" customWidth="1"/>
    <col min="9" max="9" width="51.7109375" style="29" customWidth="1"/>
    <col min="10" max="10" width="52.85546875" style="29" customWidth="1"/>
  </cols>
  <sheetData>
    <row r="1" spans="1:26" ht="71.650000000000006" customHeight="1">
      <c r="A1" s="30" t="s">
        <v>24</v>
      </c>
      <c r="B1" s="9">
        <v>7903</v>
      </c>
      <c r="C1" s="9"/>
      <c r="D1" s="9"/>
      <c r="E1" s="9"/>
      <c r="F1" s="9"/>
    </row>
    <row r="2" spans="1:26">
      <c r="A2" s="31"/>
      <c r="B2" s="31"/>
      <c r="C2" s="31"/>
      <c r="D2" s="31"/>
      <c r="E2" s="31"/>
      <c r="F2" s="31"/>
    </row>
    <row r="3" spans="1:26" ht="79.5" customHeight="1">
      <c r="A3" s="30" t="s">
        <v>25</v>
      </c>
      <c r="B3" s="8" t="s">
        <v>108</v>
      </c>
      <c r="C3" s="8"/>
      <c r="D3" s="8"/>
      <c r="E3" s="8"/>
      <c r="F3" s="8"/>
    </row>
    <row r="4" spans="1:26">
      <c r="A4" s="32"/>
      <c r="B4" s="7"/>
      <c r="C4" s="7"/>
      <c r="D4" s="7"/>
      <c r="E4" s="7"/>
      <c r="F4" s="7"/>
      <c r="K4" s="29"/>
      <c r="L4" s="29"/>
      <c r="M4" s="29"/>
      <c r="N4" s="29"/>
      <c r="O4" s="29"/>
      <c r="P4" s="29"/>
      <c r="Q4" s="29"/>
      <c r="R4" s="29"/>
      <c r="S4" s="29"/>
      <c r="T4" s="29"/>
      <c r="U4" s="29"/>
      <c r="V4" s="29"/>
      <c r="W4" s="29"/>
      <c r="X4" s="29"/>
      <c r="Y4" s="29"/>
      <c r="Z4" s="29"/>
    </row>
    <row r="5" spans="1:26" ht="12.75" customHeight="1">
      <c r="A5" s="6" t="s">
        <v>27</v>
      </c>
      <c r="B5" s="6"/>
      <c r="C5" s="6"/>
      <c r="D5" s="6"/>
      <c r="E5" s="6"/>
      <c r="F5" s="6"/>
    </row>
    <row r="6" spans="1:26" ht="62.25" customHeight="1">
      <c r="A6" s="30" t="s">
        <v>820</v>
      </c>
      <c r="B6" s="30" t="s">
        <v>29</v>
      </c>
      <c r="C6" s="30" t="s">
        <v>30</v>
      </c>
      <c r="D6" s="30" t="s">
        <v>31</v>
      </c>
      <c r="E6" s="30" t="s">
        <v>32</v>
      </c>
      <c r="F6" s="30" t="s">
        <v>33</v>
      </c>
    </row>
    <row r="7" spans="1:26" ht="94.5">
      <c r="A7" s="778" t="s">
        <v>5650</v>
      </c>
      <c r="B7" s="778" t="s">
        <v>5651</v>
      </c>
      <c r="C7" s="778" t="s">
        <v>5652</v>
      </c>
      <c r="D7" s="36"/>
      <c r="E7" s="36"/>
      <c r="F7" s="36"/>
    </row>
    <row r="8" spans="1:26" ht="94.5">
      <c r="A8" s="778" t="s">
        <v>5653</v>
      </c>
      <c r="B8" s="778" t="s">
        <v>5654</v>
      </c>
      <c r="C8" s="778" t="s">
        <v>665</v>
      </c>
      <c r="D8" s="36"/>
      <c r="E8" s="36"/>
      <c r="F8" s="36"/>
    </row>
    <row r="9" spans="1:26" ht="94.5">
      <c r="A9" s="778" t="s">
        <v>5655</v>
      </c>
      <c r="B9" s="778" t="s">
        <v>5656</v>
      </c>
      <c r="C9" s="778" t="s">
        <v>5657</v>
      </c>
      <c r="D9" s="36"/>
      <c r="E9" s="36"/>
      <c r="F9" s="36"/>
    </row>
    <row r="10" spans="1:26" ht="94.5">
      <c r="A10" s="778" t="s">
        <v>5658</v>
      </c>
      <c r="B10" s="778" t="s">
        <v>5659</v>
      </c>
      <c r="C10" s="778" t="s">
        <v>5660</v>
      </c>
      <c r="D10" s="36"/>
      <c r="E10" s="36"/>
      <c r="F10" s="36"/>
    </row>
    <row r="11" spans="1:26" ht="94.5">
      <c r="A11" s="778" t="s">
        <v>5661</v>
      </c>
      <c r="B11" s="778" t="s">
        <v>5662</v>
      </c>
      <c r="C11" s="778" t="s">
        <v>5663</v>
      </c>
      <c r="D11" s="36"/>
      <c r="E11" s="36"/>
      <c r="F11" s="36"/>
    </row>
    <row r="12" spans="1:26" ht="94.5">
      <c r="A12" s="778" t="s">
        <v>5664</v>
      </c>
      <c r="B12" s="778" t="s">
        <v>5659</v>
      </c>
      <c r="C12" s="778" t="s">
        <v>5665</v>
      </c>
      <c r="D12" s="36"/>
      <c r="E12" s="36"/>
      <c r="F12" s="36"/>
    </row>
    <row r="13" spans="1:26" ht="94.5">
      <c r="A13" s="778" t="s">
        <v>5666</v>
      </c>
      <c r="B13" s="778" t="s">
        <v>5667</v>
      </c>
      <c r="C13" s="778" t="s">
        <v>5668</v>
      </c>
      <c r="D13" s="36"/>
      <c r="E13" s="36"/>
      <c r="F13" s="36"/>
    </row>
    <row r="14" spans="1:26" ht="31.5">
      <c r="A14" s="778" t="s">
        <v>5669</v>
      </c>
      <c r="B14" s="778" t="s">
        <v>5670</v>
      </c>
      <c r="C14" s="778" t="s">
        <v>665</v>
      </c>
      <c r="D14" s="36"/>
      <c r="E14" s="36"/>
      <c r="F14" s="36"/>
    </row>
    <row r="15" spans="1:26" ht="15.75">
      <c r="A15" s="778" t="s">
        <v>5671</v>
      </c>
      <c r="B15" s="778" t="s">
        <v>5672</v>
      </c>
      <c r="C15" s="778" t="s">
        <v>665</v>
      </c>
      <c r="D15" s="36"/>
      <c r="E15" s="36"/>
      <c r="F15" s="36"/>
    </row>
    <row r="16" spans="1:26" ht="31.5">
      <c r="A16" s="779" t="s">
        <v>5673</v>
      </c>
      <c r="B16" s="780" t="s">
        <v>5674</v>
      </c>
      <c r="C16" s="780" t="s">
        <v>665</v>
      </c>
      <c r="D16" s="36"/>
      <c r="E16" s="36"/>
      <c r="F16" s="36"/>
    </row>
    <row r="17" spans="1:6" ht="63">
      <c r="A17" s="779" t="s">
        <v>5675</v>
      </c>
      <c r="B17" s="781" t="s">
        <v>5676</v>
      </c>
      <c r="C17" s="779" t="s">
        <v>5677</v>
      </c>
      <c r="D17" s="36"/>
      <c r="E17" s="36"/>
      <c r="F17" s="36"/>
    </row>
    <row r="18" spans="1:6" ht="47.25">
      <c r="A18" s="779" t="s">
        <v>5678</v>
      </c>
      <c r="B18" s="779" t="s">
        <v>5679</v>
      </c>
      <c r="C18" s="779" t="s">
        <v>5680</v>
      </c>
      <c r="D18" s="36"/>
      <c r="E18" s="36"/>
      <c r="F18" s="36"/>
    </row>
    <row r="19" spans="1:6" ht="47.25">
      <c r="A19" s="779" t="s">
        <v>5681</v>
      </c>
      <c r="B19" s="779" t="s">
        <v>5679</v>
      </c>
      <c r="C19" s="779" t="s">
        <v>5682</v>
      </c>
      <c r="D19" s="36"/>
      <c r="E19" s="36"/>
      <c r="F19" s="36"/>
    </row>
    <row r="20" spans="1:6" ht="47.25">
      <c r="A20" s="779" t="s">
        <v>5683</v>
      </c>
      <c r="B20" s="779" t="s">
        <v>5684</v>
      </c>
      <c r="C20" s="779" t="s">
        <v>5685</v>
      </c>
      <c r="D20" s="36"/>
      <c r="E20" s="36"/>
      <c r="F20" s="36"/>
    </row>
    <row r="21" spans="1:6" ht="31.5">
      <c r="A21" s="779" t="s">
        <v>5686</v>
      </c>
      <c r="B21" s="779" t="s">
        <v>5684</v>
      </c>
      <c r="C21" s="779" t="s">
        <v>5687</v>
      </c>
      <c r="D21" s="36"/>
      <c r="E21" s="36"/>
      <c r="F21" s="36"/>
    </row>
    <row r="22" spans="1:6" ht="31.5">
      <c r="A22" s="779" t="s">
        <v>5688</v>
      </c>
      <c r="B22" s="781" t="s">
        <v>5676</v>
      </c>
      <c r="C22" s="780" t="s">
        <v>665</v>
      </c>
      <c r="D22" s="36"/>
      <c r="E22" s="36"/>
      <c r="F22" s="36"/>
    </row>
    <row r="23" spans="1:6" ht="47.25">
      <c r="A23" s="779" t="s">
        <v>5689</v>
      </c>
      <c r="B23" s="781" t="s">
        <v>5676</v>
      </c>
      <c r="C23" s="780" t="s">
        <v>665</v>
      </c>
      <c r="D23" s="36"/>
      <c r="E23" s="36"/>
      <c r="F23" s="36"/>
    </row>
    <row r="24" spans="1:6">
      <c r="A24" s="36"/>
      <c r="B24" s="36"/>
      <c r="C24" s="36"/>
      <c r="D24" s="36"/>
      <c r="E24" s="36"/>
      <c r="F24" s="36"/>
    </row>
    <row r="26" spans="1:6" ht="51">
      <c r="A26" s="193" t="s">
        <v>833</v>
      </c>
      <c r="B26" s="8"/>
      <c r="C26" s="8"/>
      <c r="D26" s="8"/>
      <c r="E26" s="8"/>
      <c r="F26" s="8"/>
    </row>
    <row r="27" spans="1:6">
      <c r="A27" s="194"/>
      <c r="B27" s="1259"/>
      <c r="C27" s="1259"/>
      <c r="D27" s="1259"/>
      <c r="E27" s="1259"/>
      <c r="F27" s="1259"/>
    </row>
    <row r="28" spans="1:6" ht="12.75" customHeight="1">
      <c r="A28" s="1260" t="s">
        <v>27</v>
      </c>
      <c r="B28" s="1260"/>
      <c r="C28" s="1260"/>
      <c r="D28" s="1260"/>
      <c r="E28" s="1260"/>
      <c r="F28" s="1260"/>
    </row>
    <row r="29" spans="1:6" ht="63.75" customHeight="1">
      <c r="A29" s="195" t="s">
        <v>834</v>
      </c>
      <c r="B29" s="195" t="s">
        <v>29</v>
      </c>
      <c r="C29" s="195" t="s">
        <v>30</v>
      </c>
      <c r="D29" s="195" t="s">
        <v>31</v>
      </c>
      <c r="E29" s="195" t="s">
        <v>32</v>
      </c>
      <c r="F29" s="195" t="s">
        <v>33</v>
      </c>
    </row>
    <row r="30" spans="1:6">
      <c r="A30" s="72"/>
      <c r="B30" s="72"/>
      <c r="C30" s="72"/>
      <c r="D30" s="72"/>
      <c r="E30" s="72"/>
      <c r="F30" s="72"/>
    </row>
    <row r="31" spans="1:6">
      <c r="A31" s="72"/>
      <c r="B31" s="72"/>
      <c r="C31" s="72"/>
      <c r="D31" s="72"/>
      <c r="E31" s="72"/>
      <c r="F31" s="72"/>
    </row>
    <row r="32" spans="1:6">
      <c r="A32" s="72"/>
      <c r="B32" s="72"/>
      <c r="C32" s="72"/>
      <c r="D32" s="72"/>
      <c r="E32" s="72"/>
      <c r="F32" s="72"/>
    </row>
    <row r="33" spans="1:7">
      <c r="A33" s="72"/>
      <c r="B33" s="72"/>
      <c r="C33" s="72"/>
      <c r="D33" s="72"/>
      <c r="E33" s="72"/>
      <c r="F33" s="72"/>
    </row>
    <row r="36" spans="1:7" ht="38.25">
      <c r="A36" s="30" t="s">
        <v>62</v>
      </c>
      <c r="B36" s="8"/>
      <c r="C36" s="8"/>
      <c r="D36" s="8"/>
      <c r="E36" s="8"/>
      <c r="F36" s="8"/>
    </row>
    <row r="37" spans="1:7" ht="13.9" customHeight="1">
      <c r="A37" s="5" t="s">
        <v>27</v>
      </c>
      <c r="B37" s="5"/>
      <c r="C37" s="5"/>
      <c r="D37" s="5"/>
      <c r="E37" s="5"/>
      <c r="F37" s="5"/>
      <c r="G37" s="35"/>
    </row>
    <row r="38" spans="1:7" ht="66" customHeight="1">
      <c r="A38" s="30" t="s">
        <v>63</v>
      </c>
      <c r="B38" s="30" t="s">
        <v>64</v>
      </c>
      <c r="C38" s="30" t="s">
        <v>30</v>
      </c>
      <c r="D38" s="30" t="s">
        <v>65</v>
      </c>
      <c r="E38" s="30" t="s">
        <v>66</v>
      </c>
      <c r="F38" s="30" t="s">
        <v>67</v>
      </c>
      <c r="G38" s="30" t="s">
        <v>68</v>
      </c>
    </row>
    <row r="39" spans="1:7">
      <c r="A39" s="36" t="s">
        <v>69</v>
      </c>
      <c r="B39" s="36"/>
      <c r="C39" s="36"/>
      <c r="D39" s="36"/>
      <c r="E39" s="36"/>
      <c r="F39" s="36"/>
      <c r="G39" s="36"/>
    </row>
    <row r="40" spans="1:7">
      <c r="A40" s="36" t="s">
        <v>70</v>
      </c>
      <c r="B40" s="36"/>
      <c r="C40" s="36"/>
      <c r="D40" s="36"/>
      <c r="E40" s="36"/>
      <c r="F40" s="36"/>
      <c r="G40" s="36"/>
    </row>
    <row r="41" spans="1:7">
      <c r="A41" s="36" t="s">
        <v>71</v>
      </c>
      <c r="B41" s="36"/>
      <c r="C41" s="36"/>
      <c r="D41" s="36"/>
      <c r="E41" s="36"/>
      <c r="F41" s="36"/>
      <c r="G41" s="36"/>
    </row>
    <row r="42" spans="1:7">
      <c r="A42" s="36"/>
      <c r="B42" s="36"/>
      <c r="C42" s="36"/>
      <c r="D42" s="36"/>
      <c r="E42" s="36"/>
      <c r="F42" s="36"/>
      <c r="G42" s="36"/>
    </row>
    <row r="43" spans="1:7">
      <c r="A43" s="31"/>
      <c r="B43" s="31"/>
      <c r="C43" s="31"/>
      <c r="D43" s="31"/>
      <c r="E43" s="31"/>
      <c r="F43" s="31"/>
      <c r="G43" s="31"/>
    </row>
    <row r="44" spans="1:7" ht="102">
      <c r="A44" s="30" t="s">
        <v>72</v>
      </c>
      <c r="B44" s="8"/>
      <c r="C44" s="8"/>
      <c r="D44" s="8"/>
      <c r="E44" s="8"/>
      <c r="F44" s="31"/>
      <c r="G44" s="31"/>
    </row>
    <row r="45" spans="1:7" ht="12.75" customHeight="1">
      <c r="A45" s="4" t="s">
        <v>27</v>
      </c>
      <c r="B45" s="4"/>
      <c r="C45" s="4"/>
      <c r="D45" s="4"/>
      <c r="E45" s="4"/>
      <c r="F45" s="31"/>
      <c r="G45" s="31"/>
    </row>
    <row r="46" spans="1:7" ht="25.5">
      <c r="A46" s="30" t="s">
        <v>73</v>
      </c>
      <c r="B46" s="30" t="s">
        <v>74</v>
      </c>
      <c r="C46" s="30" t="s">
        <v>30</v>
      </c>
      <c r="D46" s="30" t="s">
        <v>75</v>
      </c>
      <c r="E46" s="30" t="s">
        <v>76</v>
      </c>
      <c r="F46" s="31"/>
      <c r="G46" s="31"/>
    </row>
    <row r="47" spans="1:7">
      <c r="A47" s="36" t="s">
        <v>69</v>
      </c>
      <c r="B47" s="36"/>
      <c r="C47" s="36"/>
      <c r="D47" s="36"/>
      <c r="E47" s="36"/>
      <c r="F47" s="31"/>
      <c r="G47" s="31"/>
    </row>
    <row r="48" spans="1:7">
      <c r="A48" s="36" t="s">
        <v>70</v>
      </c>
      <c r="B48" s="36"/>
      <c r="C48" s="36"/>
      <c r="D48" s="36"/>
      <c r="E48" s="36"/>
      <c r="F48" s="31"/>
      <c r="G48" s="31"/>
    </row>
    <row r="49" spans="1:7">
      <c r="A49" s="36" t="s">
        <v>71</v>
      </c>
      <c r="B49" s="36"/>
      <c r="C49" s="36"/>
      <c r="D49" s="36"/>
      <c r="E49" s="36"/>
      <c r="F49" s="31"/>
      <c r="G49" s="31"/>
    </row>
    <row r="50" spans="1:7">
      <c r="A50" s="36"/>
      <c r="B50" s="36"/>
      <c r="C50" s="36"/>
      <c r="D50" s="36"/>
      <c r="E50" s="36"/>
      <c r="F50" s="31"/>
      <c r="G50" s="31"/>
    </row>
    <row r="51" spans="1:7">
      <c r="A51" s="31"/>
      <c r="B51" s="31"/>
      <c r="C51" s="31"/>
      <c r="D51" s="31"/>
      <c r="E51" s="31"/>
      <c r="F51" s="31"/>
      <c r="G51" s="31"/>
    </row>
    <row r="52" spans="1:7" ht="76.5">
      <c r="A52" s="30" t="s">
        <v>77</v>
      </c>
      <c r="B52" s="8"/>
      <c r="C52" s="8"/>
      <c r="D52" s="8"/>
      <c r="E52" s="8"/>
      <c r="F52" s="31"/>
      <c r="G52" s="31"/>
    </row>
    <row r="53" spans="1:7" ht="12.75" customHeight="1">
      <c r="A53" s="3" t="s">
        <v>27</v>
      </c>
      <c r="B53" s="3"/>
      <c r="C53" s="3"/>
      <c r="D53" s="3"/>
      <c r="E53" s="3"/>
      <c r="F53" s="31"/>
      <c r="G53" s="31"/>
    </row>
    <row r="54" spans="1:7" ht="38.25">
      <c r="A54" s="30" t="s">
        <v>78</v>
      </c>
      <c r="B54" s="30" t="s">
        <v>79</v>
      </c>
      <c r="C54" s="30" t="s">
        <v>80</v>
      </c>
      <c r="D54" s="30" t="s">
        <v>81</v>
      </c>
      <c r="E54" s="30" t="s">
        <v>82</v>
      </c>
      <c r="F54" s="31"/>
      <c r="G54" s="31"/>
    </row>
    <row r="55" spans="1:7">
      <c r="A55" s="36" t="s">
        <v>69</v>
      </c>
      <c r="B55" s="36"/>
      <c r="C55" s="36"/>
      <c r="D55" s="36"/>
      <c r="E55" s="36"/>
      <c r="F55" s="31"/>
      <c r="G55" s="31"/>
    </row>
    <row r="56" spans="1:7">
      <c r="A56" s="36" t="s">
        <v>70</v>
      </c>
      <c r="B56" s="36"/>
      <c r="C56" s="36"/>
      <c r="D56" s="36"/>
      <c r="E56" s="36"/>
      <c r="F56" s="31"/>
      <c r="G56" s="31"/>
    </row>
    <row r="57" spans="1:7">
      <c r="A57" s="36" t="s">
        <v>71</v>
      </c>
      <c r="B57" s="36"/>
      <c r="C57" s="36"/>
      <c r="D57" s="36"/>
      <c r="E57" s="36"/>
    </row>
    <row r="58" spans="1:7">
      <c r="A58" s="36"/>
      <c r="B58" s="36"/>
      <c r="C58" s="36"/>
      <c r="D58" s="36"/>
      <c r="E58" s="36"/>
    </row>
    <row r="60" spans="1:7" ht="92.45" customHeight="1">
      <c r="A60" s="30" t="s">
        <v>83</v>
      </c>
      <c r="B60" s="8"/>
      <c r="C60" s="8"/>
      <c r="D60" s="8"/>
      <c r="E60" s="31"/>
      <c r="F60" s="31"/>
    </row>
    <row r="61" spans="1:7" ht="23.85" customHeight="1">
      <c r="A61" s="3" t="s">
        <v>27</v>
      </c>
      <c r="B61" s="3"/>
      <c r="C61" s="3"/>
      <c r="D61" s="3"/>
      <c r="E61" s="31"/>
      <c r="F61" s="31"/>
    </row>
    <row r="62" spans="1:7" ht="25.5">
      <c r="A62" s="30" t="s">
        <v>84</v>
      </c>
      <c r="B62" s="30" t="s">
        <v>85</v>
      </c>
      <c r="C62" s="30" t="s">
        <v>86</v>
      </c>
      <c r="D62" s="30" t="s">
        <v>87</v>
      </c>
      <c r="E62" s="31"/>
      <c r="F62" s="31"/>
    </row>
    <row r="63" spans="1:7">
      <c r="A63" s="36" t="s">
        <v>69</v>
      </c>
      <c r="B63" s="36"/>
      <c r="C63" s="36"/>
      <c r="D63" s="36"/>
      <c r="E63" s="31"/>
      <c r="F63" s="31"/>
    </row>
    <row r="64" spans="1:7">
      <c r="A64" s="36" t="s">
        <v>70</v>
      </c>
      <c r="B64" s="36"/>
      <c r="C64" s="36"/>
      <c r="D64" s="36"/>
      <c r="E64" s="31"/>
      <c r="F64" s="31"/>
    </row>
    <row r="65" spans="1:6">
      <c r="A65" s="36" t="s">
        <v>71</v>
      </c>
      <c r="B65" s="36"/>
      <c r="C65" s="36"/>
      <c r="D65" s="36"/>
      <c r="E65" s="31"/>
      <c r="F65" s="31"/>
    </row>
    <row r="66" spans="1:6">
      <c r="A66" s="36"/>
      <c r="B66" s="36"/>
      <c r="C66" s="36"/>
      <c r="D66" s="36"/>
      <c r="E66" s="31"/>
      <c r="F66" s="31"/>
    </row>
    <row r="67" spans="1:6">
      <c r="A67" s="31"/>
      <c r="B67" s="31"/>
      <c r="C67" s="31"/>
      <c r="D67" s="31"/>
      <c r="E67" s="31"/>
      <c r="F67" s="31"/>
    </row>
    <row r="68" spans="1:6" ht="90.95" customHeight="1">
      <c r="A68" s="30" t="s">
        <v>88</v>
      </c>
      <c r="B68" s="8"/>
      <c r="C68" s="8"/>
      <c r="D68" s="8"/>
      <c r="E68" s="31"/>
      <c r="F68" s="31"/>
    </row>
    <row r="69" spans="1:6" ht="12.75" customHeight="1">
      <c r="A69" s="3" t="s">
        <v>27</v>
      </c>
      <c r="B69" s="3"/>
      <c r="C69" s="3"/>
      <c r="D69" s="3"/>
      <c r="E69" s="31"/>
      <c r="F69" s="31"/>
    </row>
    <row r="70" spans="1:6" ht="25.5">
      <c r="A70" s="30" t="s">
        <v>84</v>
      </c>
      <c r="B70" s="30" t="s">
        <v>85</v>
      </c>
      <c r="C70" s="30" t="s">
        <v>86</v>
      </c>
      <c r="D70" s="30" t="s">
        <v>87</v>
      </c>
      <c r="E70" s="31"/>
      <c r="F70" s="31"/>
    </row>
    <row r="71" spans="1:6">
      <c r="A71" s="36" t="s">
        <v>69</v>
      </c>
      <c r="B71" s="36"/>
      <c r="C71" s="36"/>
      <c r="D71" s="36"/>
      <c r="E71" s="31"/>
      <c r="F71" s="31"/>
    </row>
    <row r="72" spans="1:6">
      <c r="A72" s="36" t="s">
        <v>70</v>
      </c>
      <c r="B72" s="36"/>
      <c r="C72" s="36"/>
      <c r="D72" s="36"/>
      <c r="E72" s="31"/>
      <c r="F72" s="31"/>
    </row>
    <row r="73" spans="1:6">
      <c r="A73" s="36" t="s">
        <v>71</v>
      </c>
      <c r="B73" s="36"/>
      <c r="C73" s="36"/>
      <c r="D73" s="36"/>
      <c r="E73" s="31"/>
      <c r="F73" s="31"/>
    </row>
    <row r="74" spans="1:6">
      <c r="A74" s="36"/>
      <c r="B74" s="36"/>
      <c r="C74" s="36"/>
      <c r="D74" s="36"/>
      <c r="E74" s="31"/>
      <c r="F74" s="31"/>
    </row>
    <row r="75" spans="1:6">
      <c r="A75" s="31"/>
      <c r="B75" s="31"/>
      <c r="C75" s="31"/>
      <c r="D75" s="31"/>
      <c r="E75" s="31"/>
      <c r="F75" s="31"/>
    </row>
    <row r="76" spans="1:6" ht="70.900000000000006" customHeight="1">
      <c r="A76" s="30" t="s">
        <v>89</v>
      </c>
      <c r="B76" s="8"/>
      <c r="C76" s="8"/>
      <c r="D76" s="8"/>
      <c r="E76" s="31"/>
      <c r="F76" s="31"/>
    </row>
    <row r="77" spans="1:6" ht="12.75" customHeight="1">
      <c r="A77" s="2" t="s">
        <v>27</v>
      </c>
      <c r="B77" s="2"/>
      <c r="C77" s="2"/>
      <c r="D77" s="2"/>
      <c r="E77" s="31"/>
      <c r="F77" s="31"/>
    </row>
    <row r="78" spans="1:6" ht="25.5">
      <c r="A78" s="30" t="s">
        <v>84</v>
      </c>
      <c r="B78" s="30" t="s">
        <v>85</v>
      </c>
      <c r="C78" s="30" t="s">
        <v>86</v>
      </c>
      <c r="D78" s="30" t="s">
        <v>87</v>
      </c>
      <c r="E78" s="31"/>
      <c r="F78" s="31"/>
    </row>
    <row r="79" spans="1:6">
      <c r="A79" s="36" t="s">
        <v>69</v>
      </c>
      <c r="B79" s="36"/>
      <c r="C79" s="36"/>
      <c r="D79" s="36"/>
      <c r="E79" s="31"/>
      <c r="F79" s="31"/>
    </row>
    <row r="80" spans="1:6">
      <c r="A80" s="36" t="s">
        <v>70</v>
      </c>
      <c r="B80" s="36"/>
      <c r="C80" s="36"/>
      <c r="D80" s="36"/>
      <c r="E80" s="31"/>
      <c r="F80" s="31"/>
    </row>
    <row r="81" spans="1:6">
      <c r="A81" s="36" t="s">
        <v>71</v>
      </c>
      <c r="B81" s="36"/>
      <c r="C81" s="36"/>
      <c r="D81" s="36"/>
      <c r="E81" s="31"/>
      <c r="F81" s="31"/>
    </row>
    <row r="82" spans="1:6">
      <c r="A82" s="36"/>
      <c r="B82" s="36"/>
      <c r="C82" s="36"/>
      <c r="D82" s="36"/>
      <c r="E82" s="31"/>
      <c r="F82" s="31"/>
    </row>
    <row r="83" spans="1:6">
      <c r="A83" s="1"/>
      <c r="B83" s="1"/>
      <c r="C83" s="1"/>
      <c r="D83" s="1"/>
      <c r="E83" s="1"/>
      <c r="F83" s="1"/>
    </row>
    <row r="84" spans="1:6" ht="90.95" customHeight="1">
      <c r="A84" s="30" t="s">
        <v>90</v>
      </c>
      <c r="B84" s="8"/>
      <c r="C84" s="8"/>
      <c r="D84" s="8"/>
      <c r="E84" s="8"/>
      <c r="F84" s="8"/>
    </row>
    <row r="85" spans="1:6" ht="12.75" customHeight="1">
      <c r="A85" s="2" t="s">
        <v>27</v>
      </c>
      <c r="B85" s="2"/>
      <c r="C85" s="2"/>
      <c r="D85" s="2"/>
      <c r="E85" s="2"/>
      <c r="F85" s="2"/>
    </row>
    <row r="86" spans="1:6" ht="70.5" customHeight="1">
      <c r="A86" s="30" t="s">
        <v>91</v>
      </c>
      <c r="B86" s="30" t="s">
        <v>92</v>
      </c>
      <c r="C86" s="30" t="s">
        <v>93</v>
      </c>
      <c r="D86" s="30" t="s">
        <v>94</v>
      </c>
      <c r="E86" s="30" t="s">
        <v>95</v>
      </c>
      <c r="F86" s="30" t="s">
        <v>76</v>
      </c>
    </row>
    <row r="87" spans="1:6">
      <c r="A87" s="36" t="s">
        <v>69</v>
      </c>
      <c r="B87" s="36"/>
      <c r="C87" s="36"/>
      <c r="D87" s="36"/>
      <c r="E87" s="36"/>
      <c r="F87" s="36"/>
    </row>
    <row r="88" spans="1:6">
      <c r="A88" s="36" t="s">
        <v>70</v>
      </c>
      <c r="B88" s="36"/>
      <c r="C88" s="36"/>
      <c r="D88" s="36"/>
      <c r="E88" s="36"/>
      <c r="F88" s="36"/>
    </row>
    <row r="89" spans="1:6">
      <c r="A89" s="36" t="s">
        <v>71</v>
      </c>
      <c r="B89" s="36"/>
      <c r="C89" s="36"/>
      <c r="D89" s="36"/>
      <c r="E89" s="36"/>
      <c r="F89" s="36"/>
    </row>
    <row r="90" spans="1:6">
      <c r="A90" s="36"/>
      <c r="B90" s="36"/>
      <c r="C90" s="36"/>
      <c r="D90" s="36"/>
      <c r="E90" s="36"/>
      <c r="F90" s="36"/>
    </row>
    <row r="91" spans="1:6">
      <c r="A91" s="31"/>
      <c r="B91" s="31"/>
      <c r="C91" s="31"/>
      <c r="D91" s="31"/>
      <c r="E91" s="31"/>
      <c r="F91" s="31"/>
    </row>
    <row r="92" spans="1:6" ht="73.900000000000006" customHeight="1">
      <c r="A92" s="30" t="s">
        <v>96</v>
      </c>
      <c r="B92" s="8"/>
      <c r="C92" s="8"/>
      <c r="D92" s="8"/>
      <c r="E92" s="31"/>
      <c r="F92" s="31"/>
    </row>
    <row r="93" spans="1:6" ht="23.85" customHeight="1">
      <c r="A93" s="2" t="s">
        <v>27</v>
      </c>
      <c r="B93" s="2"/>
      <c r="C93" s="2"/>
      <c r="D93" s="2"/>
      <c r="E93" s="31"/>
      <c r="F93" s="31"/>
    </row>
    <row r="94" spans="1:6" ht="25.5">
      <c r="A94" s="30" t="s">
        <v>97</v>
      </c>
      <c r="B94" s="30" t="s">
        <v>98</v>
      </c>
      <c r="C94" s="30" t="s">
        <v>99</v>
      </c>
      <c r="D94" s="30" t="s">
        <v>76</v>
      </c>
      <c r="E94" s="31"/>
      <c r="F94" s="31"/>
    </row>
    <row r="95" spans="1:6">
      <c r="A95" s="36" t="s">
        <v>69</v>
      </c>
      <c r="B95" s="36"/>
      <c r="C95" s="36"/>
      <c r="D95" s="36"/>
      <c r="E95" s="31"/>
      <c r="F95" s="31"/>
    </row>
    <row r="96" spans="1:6">
      <c r="A96" s="36" t="s">
        <v>70</v>
      </c>
      <c r="B96" s="36"/>
      <c r="C96" s="36"/>
      <c r="D96" s="36"/>
      <c r="E96" s="31"/>
      <c r="F96" s="31"/>
    </row>
    <row r="97" spans="1:6">
      <c r="A97" s="36" t="s">
        <v>71</v>
      </c>
      <c r="B97" s="36"/>
      <c r="C97" s="36"/>
      <c r="D97" s="36"/>
      <c r="E97" s="31"/>
      <c r="F97" s="31"/>
    </row>
    <row r="98" spans="1:6">
      <c r="A98" s="36"/>
      <c r="B98" s="36"/>
      <c r="C98" s="36"/>
      <c r="D98" s="36"/>
      <c r="E98" s="31"/>
      <c r="F98" s="31"/>
    </row>
    <row r="99" spans="1:6">
      <c r="A99" s="31"/>
      <c r="B99" s="31"/>
      <c r="C99" s="31"/>
      <c r="D99" s="31"/>
      <c r="E99" s="31"/>
      <c r="F99" s="31"/>
    </row>
    <row r="100" spans="1:6" ht="73.150000000000006" customHeight="1">
      <c r="A100" s="30" t="s">
        <v>100</v>
      </c>
      <c r="B100" s="8"/>
      <c r="C100" s="8"/>
      <c r="D100" s="8"/>
      <c r="E100" s="31"/>
      <c r="F100" s="31"/>
    </row>
    <row r="101" spans="1:6">
      <c r="A101" s="31"/>
      <c r="B101" s="31"/>
      <c r="D101" s="31"/>
      <c r="E101" s="31"/>
      <c r="F101" s="31"/>
    </row>
    <row r="102" spans="1:6" ht="75.400000000000006" customHeight="1">
      <c r="A102" s="30" t="s">
        <v>102</v>
      </c>
      <c r="B102" s="8"/>
      <c r="C102" s="8"/>
      <c r="D102" s="8"/>
      <c r="E102" s="31"/>
      <c r="F102" s="31"/>
    </row>
    <row r="103" spans="1:6" ht="23.85" customHeight="1">
      <c r="A103" s="2" t="s">
        <v>27</v>
      </c>
      <c r="B103" s="2"/>
      <c r="C103" s="2"/>
      <c r="D103" s="2"/>
      <c r="E103" s="31"/>
      <c r="F103" s="31"/>
    </row>
    <row r="104" spans="1:6" ht="25.5">
      <c r="A104" s="30" t="s">
        <v>103</v>
      </c>
      <c r="B104" s="30" t="s">
        <v>104</v>
      </c>
      <c r="C104" s="30" t="s">
        <v>105</v>
      </c>
      <c r="D104" s="30" t="s">
        <v>106</v>
      </c>
      <c r="E104" s="31"/>
      <c r="F104" s="31"/>
    </row>
    <row r="105" spans="1:6" ht="12.75" customHeight="1">
      <c r="A105" s="36" t="s">
        <v>69</v>
      </c>
      <c r="B105" s="36"/>
      <c r="C105" s="36"/>
      <c r="D105" s="36"/>
    </row>
    <row r="106" spans="1:6" ht="12.75" customHeight="1">
      <c r="A106" s="36" t="s">
        <v>70</v>
      </c>
      <c r="B106" s="36"/>
      <c r="C106" s="36"/>
      <c r="D106" s="36"/>
    </row>
    <row r="107" spans="1:6" ht="12.75" customHeight="1">
      <c r="A107" s="36" t="s">
        <v>71</v>
      </c>
      <c r="B107" s="36"/>
      <c r="C107" s="36"/>
      <c r="D107" s="36"/>
    </row>
    <row r="108" spans="1:6" ht="12.75" customHeight="1">
      <c r="A108" s="36"/>
      <c r="B108" s="36"/>
      <c r="C108" s="36"/>
      <c r="D108" s="36"/>
    </row>
    <row r="111" spans="1:6" ht="76.150000000000006" customHeight="1">
      <c r="A111" s="40" t="s">
        <v>107</v>
      </c>
      <c r="B111" s="1242"/>
      <c r="C111" s="1242"/>
      <c r="D111" s="1242"/>
    </row>
    <row r="112" spans="1:6" ht="28.35" customHeight="1">
      <c r="A112" s="2" t="s">
        <v>27</v>
      </c>
      <c r="B112" s="2"/>
      <c r="C112" s="2"/>
      <c r="D112" s="2"/>
    </row>
    <row r="113" spans="1:26" ht="99.2" customHeight="1">
      <c r="A113" s="40" t="s">
        <v>109</v>
      </c>
      <c r="B113" s="1243" t="s">
        <v>110</v>
      </c>
      <c r="C113" s="1243"/>
      <c r="D113" s="40" t="s">
        <v>111</v>
      </c>
    </row>
    <row r="114" spans="1:26" ht="40.35" customHeight="1">
      <c r="A114" s="264" t="s">
        <v>5690</v>
      </c>
      <c r="B114" s="1300" t="s">
        <v>5691</v>
      </c>
      <c r="C114" s="1300"/>
      <c r="D114" s="41" t="s">
        <v>5692</v>
      </c>
    </row>
    <row r="115" spans="1:26" ht="40.35" customHeight="1">
      <c r="A115" s="264" t="s">
        <v>5690</v>
      </c>
      <c r="B115" s="1300" t="s">
        <v>5693</v>
      </c>
      <c r="C115" s="1300"/>
      <c r="D115" s="41" t="s">
        <v>5694</v>
      </c>
    </row>
    <row r="116" spans="1:26" s="634" customFormat="1" ht="15">
      <c r="A116" s="29"/>
      <c r="B116" s="29"/>
      <c r="C116" s="29"/>
      <c r="D116" s="29"/>
      <c r="E116" s="29"/>
      <c r="F116" s="29"/>
      <c r="G116" s="29"/>
      <c r="H116" s="29"/>
      <c r="I116" s="29"/>
      <c r="J116" s="29"/>
      <c r="K116"/>
      <c r="L116"/>
      <c r="M116"/>
      <c r="N116"/>
      <c r="O116"/>
      <c r="P116"/>
      <c r="Q116"/>
      <c r="R116"/>
      <c r="S116"/>
      <c r="T116"/>
      <c r="U116"/>
      <c r="V116"/>
      <c r="W116"/>
      <c r="X116"/>
      <c r="Y116"/>
      <c r="Z116"/>
    </row>
    <row r="117" spans="1:26" s="634" customFormat="1" ht="76.900000000000006" customHeight="1">
      <c r="A117" s="40" t="s">
        <v>115</v>
      </c>
      <c r="B117" s="1242" t="s">
        <v>108</v>
      </c>
      <c r="C117" s="1242"/>
      <c r="D117" s="1242"/>
      <c r="E117" s="29"/>
      <c r="F117" s="29"/>
      <c r="G117" s="29"/>
      <c r="H117" s="29"/>
      <c r="I117" s="29"/>
      <c r="J117" s="29"/>
      <c r="K117"/>
      <c r="L117"/>
      <c r="M117"/>
      <c r="N117"/>
      <c r="O117"/>
      <c r="P117"/>
      <c r="Q117"/>
      <c r="R117"/>
      <c r="S117"/>
      <c r="T117"/>
      <c r="U117"/>
      <c r="V117"/>
      <c r="W117"/>
      <c r="X117"/>
      <c r="Y117"/>
      <c r="Z117"/>
    </row>
    <row r="118" spans="1:26" s="634" customFormat="1" ht="12.75" customHeight="1">
      <c r="A118" s="2" t="s">
        <v>27</v>
      </c>
      <c r="B118" s="2"/>
      <c r="C118" s="2"/>
      <c r="D118" s="2"/>
      <c r="E118" s="29"/>
      <c r="F118" s="29"/>
      <c r="G118" s="29"/>
      <c r="H118" s="29"/>
      <c r="I118" s="29"/>
      <c r="J118" s="29"/>
      <c r="K118"/>
      <c r="L118"/>
      <c r="M118"/>
      <c r="N118"/>
      <c r="O118"/>
      <c r="P118"/>
      <c r="Q118"/>
      <c r="R118"/>
      <c r="S118"/>
      <c r="T118"/>
      <c r="U118"/>
      <c r="V118"/>
      <c r="W118"/>
      <c r="X118"/>
      <c r="Y118"/>
      <c r="Z118"/>
    </row>
    <row r="119" spans="1:26" ht="12.75" customHeight="1">
      <c r="A119" s="1243" t="s">
        <v>116</v>
      </c>
      <c r="B119" s="1243"/>
      <c r="C119" s="1243"/>
    </row>
    <row r="120" spans="1:26" ht="34.5" customHeight="1">
      <c r="A120" s="1245" t="s">
        <v>5695</v>
      </c>
      <c r="B120" s="1245"/>
      <c r="C120" s="1245"/>
    </row>
    <row r="121" spans="1:26" ht="85.5" customHeight="1">
      <c r="A121" s="43" t="s">
        <v>118</v>
      </c>
      <c r="B121" s="1242" t="s">
        <v>108</v>
      </c>
      <c r="C121" s="1242"/>
      <c r="D121" s="1242"/>
    </row>
    <row r="123" spans="1:26" ht="66.75" customHeight="1">
      <c r="A123" s="40" t="s">
        <v>119</v>
      </c>
      <c r="B123" s="1242" t="s">
        <v>108</v>
      </c>
      <c r="C123" s="1242"/>
      <c r="D123" s="1242"/>
      <c r="F123" s="44"/>
    </row>
    <row r="124" spans="1:26" ht="12.75" customHeight="1">
      <c r="A124" s="2" t="s">
        <v>27</v>
      </c>
      <c r="B124" s="2"/>
      <c r="C124" s="2"/>
      <c r="D124" s="2"/>
    </row>
    <row r="125" spans="1:26" ht="29.85" customHeight="1">
      <c r="A125" s="1243" t="s">
        <v>116</v>
      </c>
      <c r="B125" s="1243"/>
      <c r="C125" s="1243"/>
    </row>
    <row r="126" spans="1:26" ht="39.75" customHeight="1">
      <c r="A126" s="1288" t="s">
        <v>5696</v>
      </c>
      <c r="B126" s="1288"/>
      <c r="C126" s="1288"/>
    </row>
    <row r="127" spans="1:26" ht="120.4" customHeight="1">
      <c r="A127" s="40" t="s">
        <v>121</v>
      </c>
      <c r="B127" s="1242" t="s">
        <v>26</v>
      </c>
      <c r="C127" s="1242"/>
      <c r="D127" s="1242"/>
    </row>
    <row r="130" spans="1:7" ht="50.65" customHeight="1">
      <c r="A130" s="1243" t="s">
        <v>122</v>
      </c>
      <c r="B130" s="1243"/>
      <c r="C130" s="1243"/>
      <c r="D130" s="1243"/>
    </row>
    <row r="131" spans="1:7" ht="96.95" customHeight="1">
      <c r="A131" s="40" t="s">
        <v>123</v>
      </c>
      <c r="B131" s="40" t="s">
        <v>124</v>
      </c>
      <c r="C131" s="40" t="s">
        <v>125</v>
      </c>
      <c r="D131" s="40" t="s">
        <v>126</v>
      </c>
    </row>
    <row r="132" spans="1:7" ht="83.65" customHeight="1">
      <c r="A132" s="48" t="s">
        <v>877</v>
      </c>
      <c r="B132" s="48" t="s">
        <v>878</v>
      </c>
      <c r="C132" s="48"/>
      <c r="D132" s="48"/>
    </row>
    <row r="134" spans="1:7" ht="39.6" customHeight="1">
      <c r="A134" s="1243" t="s">
        <v>130</v>
      </c>
      <c r="B134" s="1243"/>
      <c r="C134" s="1243"/>
      <c r="D134" s="1243"/>
      <c r="E134" s="1243"/>
      <c r="F134" s="40" t="s">
        <v>131</v>
      </c>
      <c r="G134" s="40" t="s">
        <v>132</v>
      </c>
    </row>
    <row r="135" spans="1:7" ht="73.900000000000006" customHeight="1">
      <c r="A135" s="40" t="s">
        <v>133</v>
      </c>
      <c r="B135" s="40" t="s">
        <v>134</v>
      </c>
      <c r="C135" s="40" t="s">
        <v>135</v>
      </c>
      <c r="D135" s="40" t="s">
        <v>136</v>
      </c>
      <c r="E135" s="40" t="s">
        <v>137</v>
      </c>
      <c r="F135" s="46">
        <v>54</v>
      </c>
      <c r="G135" s="46">
        <f>SUM(D136:D189)</f>
        <v>3718</v>
      </c>
    </row>
    <row r="136" spans="1:7" ht="112.7" customHeight="1">
      <c r="A136" s="782" t="s">
        <v>5697</v>
      </c>
      <c r="B136" s="783">
        <v>46114</v>
      </c>
      <c r="C136" s="782" t="s">
        <v>5698</v>
      </c>
      <c r="D136" s="784">
        <v>12</v>
      </c>
      <c r="E136" s="785" t="s">
        <v>5699</v>
      </c>
    </row>
    <row r="137" spans="1:7" ht="118.35" customHeight="1">
      <c r="A137" s="782" t="s">
        <v>5700</v>
      </c>
      <c r="B137" s="783">
        <v>46115</v>
      </c>
      <c r="C137" s="782" t="s">
        <v>5701</v>
      </c>
      <c r="D137" s="784">
        <v>22</v>
      </c>
      <c r="E137" s="785" t="s">
        <v>5702</v>
      </c>
    </row>
    <row r="138" spans="1:7" ht="129.19999999999999" customHeight="1">
      <c r="A138" s="782" t="s">
        <v>5703</v>
      </c>
      <c r="B138" s="783">
        <v>46118</v>
      </c>
      <c r="C138" s="782" t="s">
        <v>5704</v>
      </c>
      <c r="D138" s="784">
        <v>25</v>
      </c>
      <c r="E138" s="785" t="s">
        <v>5705</v>
      </c>
    </row>
    <row r="139" spans="1:7" ht="83.1" customHeight="1">
      <c r="A139" s="782" t="s">
        <v>5706</v>
      </c>
      <c r="B139" s="783">
        <v>46131</v>
      </c>
      <c r="C139" s="782" t="s">
        <v>5707</v>
      </c>
      <c r="D139" s="784">
        <v>22</v>
      </c>
      <c r="E139" s="785" t="s">
        <v>5699</v>
      </c>
    </row>
    <row r="140" spans="1:7" ht="141" customHeight="1">
      <c r="A140" s="60" t="s">
        <v>5708</v>
      </c>
      <c r="B140" s="783">
        <v>46131</v>
      </c>
      <c r="C140" s="786" t="s">
        <v>5709</v>
      </c>
      <c r="D140" s="784">
        <v>33</v>
      </c>
      <c r="E140" s="785" t="s">
        <v>5710</v>
      </c>
    </row>
    <row r="141" spans="1:7" ht="96.2" customHeight="1">
      <c r="A141" s="60" t="s">
        <v>5711</v>
      </c>
      <c r="B141" s="783">
        <v>46140</v>
      </c>
      <c r="C141" s="786" t="s">
        <v>5712</v>
      </c>
      <c r="D141" s="784">
        <v>15</v>
      </c>
      <c r="E141" s="785" t="s">
        <v>5713</v>
      </c>
    </row>
    <row r="142" spans="1:7" ht="117.95" customHeight="1">
      <c r="A142" s="60" t="s">
        <v>5714</v>
      </c>
      <c r="B142" s="783">
        <v>46146</v>
      </c>
      <c r="C142" s="786" t="s">
        <v>5715</v>
      </c>
      <c r="D142" s="784">
        <v>50</v>
      </c>
      <c r="E142" s="785" t="s">
        <v>5716</v>
      </c>
    </row>
    <row r="143" spans="1:7" ht="152.44999999999999" customHeight="1">
      <c r="A143" s="60" t="s">
        <v>5717</v>
      </c>
      <c r="B143" s="783">
        <v>46147</v>
      </c>
      <c r="C143" s="782" t="s">
        <v>5718</v>
      </c>
      <c r="D143" s="784">
        <v>11</v>
      </c>
      <c r="E143" s="782" t="s">
        <v>5719</v>
      </c>
    </row>
    <row r="144" spans="1:7" ht="131.85" customHeight="1">
      <c r="A144" s="782" t="s">
        <v>5720</v>
      </c>
      <c r="B144" s="783">
        <v>46148</v>
      </c>
      <c r="C144" s="782" t="s">
        <v>5721</v>
      </c>
      <c r="D144" s="784">
        <v>9</v>
      </c>
      <c r="E144" s="785" t="s">
        <v>5702</v>
      </c>
    </row>
    <row r="145" spans="1:5" ht="119.85" customHeight="1">
      <c r="A145" s="351" t="s">
        <v>5722</v>
      </c>
      <c r="B145" s="783">
        <v>46150</v>
      </c>
      <c r="C145" s="786" t="s">
        <v>5723</v>
      </c>
      <c r="D145" s="784">
        <v>14</v>
      </c>
      <c r="E145" s="785" t="s">
        <v>5705</v>
      </c>
    </row>
    <row r="146" spans="1:5" ht="78.75" customHeight="1">
      <c r="A146" s="351" t="s">
        <v>5724</v>
      </c>
      <c r="B146" s="783">
        <v>46150</v>
      </c>
      <c r="C146" s="786" t="s">
        <v>5725</v>
      </c>
      <c r="D146" s="784">
        <v>60</v>
      </c>
      <c r="E146" s="785" t="s">
        <v>5713</v>
      </c>
    </row>
    <row r="147" spans="1:5" ht="128.85" customHeight="1">
      <c r="A147" s="351" t="s">
        <v>5726</v>
      </c>
      <c r="B147" s="783">
        <v>46150</v>
      </c>
      <c r="C147" s="782" t="s">
        <v>5727</v>
      </c>
      <c r="D147" s="784">
        <v>15</v>
      </c>
      <c r="E147" s="787" t="s">
        <v>5716</v>
      </c>
    </row>
    <row r="148" spans="1:5" ht="107.1" customHeight="1">
      <c r="A148" s="351" t="s">
        <v>5728</v>
      </c>
      <c r="B148" s="783">
        <v>46150</v>
      </c>
      <c r="C148" s="786" t="s">
        <v>5729</v>
      </c>
      <c r="D148" s="784">
        <v>9</v>
      </c>
      <c r="E148" s="782" t="s">
        <v>5730</v>
      </c>
    </row>
    <row r="149" spans="1:5" ht="95.1" customHeight="1">
      <c r="A149" s="60" t="s">
        <v>5731</v>
      </c>
      <c r="B149" s="783">
        <v>46150</v>
      </c>
      <c r="C149" s="782" t="s">
        <v>5732</v>
      </c>
      <c r="D149" s="784">
        <v>50</v>
      </c>
      <c r="E149" s="782" t="s">
        <v>5719</v>
      </c>
    </row>
    <row r="150" spans="1:5" ht="87" customHeight="1">
      <c r="A150" s="60" t="s">
        <v>5733</v>
      </c>
      <c r="B150" s="783">
        <v>46150</v>
      </c>
      <c r="C150" s="786" t="s">
        <v>5734</v>
      </c>
      <c r="D150" s="784">
        <v>25</v>
      </c>
      <c r="E150" s="785" t="s">
        <v>5735</v>
      </c>
    </row>
    <row r="151" spans="1:5" ht="134.25" customHeight="1">
      <c r="A151" s="60" t="s">
        <v>5736</v>
      </c>
      <c r="B151" s="783">
        <v>46189</v>
      </c>
      <c r="C151" s="782" t="s">
        <v>5737</v>
      </c>
      <c r="D151" s="784">
        <v>40</v>
      </c>
      <c r="E151" s="785" t="s">
        <v>5713</v>
      </c>
    </row>
    <row r="152" spans="1:5" ht="74.849999999999994" customHeight="1">
      <c r="A152" s="788" t="s">
        <v>5738</v>
      </c>
      <c r="B152" s="789">
        <v>46123</v>
      </c>
      <c r="C152" s="788" t="s">
        <v>5739</v>
      </c>
      <c r="D152" s="788">
        <v>64</v>
      </c>
      <c r="E152" s="788" t="s">
        <v>5740</v>
      </c>
    </row>
    <row r="153" spans="1:5" ht="36" customHeight="1">
      <c r="A153" s="788" t="s">
        <v>5741</v>
      </c>
      <c r="B153" s="789">
        <v>46137</v>
      </c>
      <c r="C153" s="788" t="s">
        <v>5742</v>
      </c>
      <c r="D153" s="790">
        <v>255</v>
      </c>
      <c r="E153" s="788" t="s">
        <v>5743</v>
      </c>
    </row>
    <row r="154" spans="1:5" ht="53.45" customHeight="1">
      <c r="A154" s="788" t="s">
        <v>5744</v>
      </c>
      <c r="B154" s="789">
        <v>46138</v>
      </c>
      <c r="C154" s="788" t="s">
        <v>5745</v>
      </c>
      <c r="D154" s="788">
        <v>16</v>
      </c>
      <c r="E154" s="788" t="s">
        <v>5746</v>
      </c>
    </row>
    <row r="155" spans="1:5" ht="38.1" customHeight="1">
      <c r="A155" s="791" t="s">
        <v>5747</v>
      </c>
      <c r="B155" s="792">
        <v>46138</v>
      </c>
      <c r="C155" s="791" t="s">
        <v>5748</v>
      </c>
      <c r="D155" s="791">
        <v>64</v>
      </c>
      <c r="E155" s="791" t="s">
        <v>5749</v>
      </c>
    </row>
    <row r="156" spans="1:5" ht="36.950000000000003" customHeight="1">
      <c r="A156" s="793" t="s">
        <v>5750</v>
      </c>
      <c r="B156" s="792">
        <v>46138</v>
      </c>
      <c r="C156" s="791" t="s">
        <v>5751</v>
      </c>
      <c r="D156" s="791">
        <v>39</v>
      </c>
      <c r="E156" s="791" t="s">
        <v>5752</v>
      </c>
    </row>
    <row r="157" spans="1:5" ht="33.75" customHeight="1">
      <c r="A157" s="788" t="s">
        <v>5753</v>
      </c>
      <c r="B157" s="789">
        <v>46145</v>
      </c>
      <c r="C157" s="788" t="s">
        <v>5754</v>
      </c>
      <c r="D157" s="788">
        <v>81</v>
      </c>
      <c r="E157" s="788" t="s">
        <v>5755</v>
      </c>
    </row>
    <row r="158" spans="1:5" ht="39.6" customHeight="1">
      <c r="A158" s="788" t="s">
        <v>5756</v>
      </c>
      <c r="B158" s="789">
        <v>46148</v>
      </c>
      <c r="C158" s="788" t="s">
        <v>5757</v>
      </c>
      <c r="D158" s="788">
        <v>21</v>
      </c>
      <c r="E158" s="788" t="s">
        <v>5755</v>
      </c>
    </row>
    <row r="159" spans="1:5" ht="32.450000000000003" customHeight="1">
      <c r="A159" s="788" t="s">
        <v>5758</v>
      </c>
      <c r="B159" s="789">
        <v>46151</v>
      </c>
      <c r="C159" s="788" t="s">
        <v>5759</v>
      </c>
      <c r="D159" s="788">
        <v>221</v>
      </c>
      <c r="E159" s="788" t="s">
        <v>5760</v>
      </c>
    </row>
    <row r="160" spans="1:5" ht="35.85" customHeight="1">
      <c r="A160" s="788" t="s">
        <v>5761</v>
      </c>
      <c r="B160" s="789">
        <v>46150</v>
      </c>
      <c r="C160" s="788" t="s">
        <v>5762</v>
      </c>
      <c r="D160" s="788">
        <v>63</v>
      </c>
      <c r="E160" s="788" t="s">
        <v>5746</v>
      </c>
    </row>
    <row r="161" spans="1:5" ht="34.5" customHeight="1">
      <c r="A161" s="791" t="s">
        <v>5763</v>
      </c>
      <c r="B161" s="792">
        <v>46150</v>
      </c>
      <c r="C161" s="794" t="s">
        <v>5759</v>
      </c>
      <c r="D161" s="791">
        <v>197</v>
      </c>
      <c r="E161" s="791" t="s">
        <v>5764</v>
      </c>
    </row>
    <row r="162" spans="1:5" ht="30.6" customHeight="1">
      <c r="A162" s="788" t="s">
        <v>5765</v>
      </c>
      <c r="B162" s="789">
        <v>46151</v>
      </c>
      <c r="C162" s="788" t="s">
        <v>376</v>
      </c>
      <c r="D162" s="788" t="s">
        <v>5766</v>
      </c>
      <c r="E162" s="791" t="s">
        <v>5767</v>
      </c>
    </row>
    <row r="163" spans="1:5" ht="33.200000000000003" customHeight="1">
      <c r="A163" s="788" t="s">
        <v>5768</v>
      </c>
      <c r="B163" s="789">
        <v>46151</v>
      </c>
      <c r="C163" s="788" t="s">
        <v>5769</v>
      </c>
      <c r="D163" s="790">
        <v>180</v>
      </c>
      <c r="E163" s="791" t="s">
        <v>5743</v>
      </c>
    </row>
    <row r="164" spans="1:5" ht="24.6" customHeight="1">
      <c r="A164" s="788" t="s">
        <v>5770</v>
      </c>
      <c r="B164" s="789">
        <v>46151</v>
      </c>
      <c r="C164" s="788" t="s">
        <v>461</v>
      </c>
      <c r="D164" s="788">
        <v>65</v>
      </c>
      <c r="E164" s="788" t="s">
        <v>5746</v>
      </c>
    </row>
    <row r="165" spans="1:5" ht="29.45" customHeight="1">
      <c r="A165" s="788" t="s">
        <v>5771</v>
      </c>
      <c r="B165" s="789">
        <v>46151</v>
      </c>
      <c r="C165" s="788" t="s">
        <v>1504</v>
      </c>
      <c r="D165" s="788">
        <v>365</v>
      </c>
      <c r="E165" s="788" t="s">
        <v>5772</v>
      </c>
    </row>
    <row r="166" spans="1:5" ht="28.5" customHeight="1">
      <c r="A166" s="788" t="s">
        <v>5773</v>
      </c>
      <c r="B166" s="789">
        <v>46151</v>
      </c>
      <c r="C166" s="788" t="s">
        <v>5774</v>
      </c>
      <c r="D166" s="788">
        <v>87</v>
      </c>
      <c r="E166" s="788" t="s">
        <v>5775</v>
      </c>
    </row>
    <row r="167" spans="1:5" ht="18.600000000000001" customHeight="1">
      <c r="A167" s="788" t="s">
        <v>5776</v>
      </c>
      <c r="B167" s="789">
        <v>46151</v>
      </c>
      <c r="C167" s="788" t="s">
        <v>376</v>
      </c>
      <c r="D167" s="788">
        <v>332</v>
      </c>
      <c r="E167" s="788" t="s">
        <v>5740</v>
      </c>
    </row>
    <row r="168" spans="1:5" ht="57.75" customHeight="1">
      <c r="A168" s="795" t="s">
        <v>5777</v>
      </c>
      <c r="B168" s="789">
        <v>46157</v>
      </c>
      <c r="C168" s="788" t="s">
        <v>5778</v>
      </c>
      <c r="D168" s="788">
        <v>112</v>
      </c>
      <c r="E168" s="788" t="s">
        <v>5760</v>
      </c>
    </row>
    <row r="169" spans="1:5" ht="31.5" customHeight="1">
      <c r="A169" s="788" t="s">
        <v>5779</v>
      </c>
      <c r="B169" s="789">
        <v>46170</v>
      </c>
      <c r="C169" s="788" t="s">
        <v>5780</v>
      </c>
      <c r="D169" s="788" t="s">
        <v>5781</v>
      </c>
      <c r="E169" s="788" t="s">
        <v>5760</v>
      </c>
    </row>
    <row r="170" spans="1:5" ht="33.75" customHeight="1">
      <c r="A170" s="788" t="s">
        <v>5782</v>
      </c>
      <c r="B170" s="789">
        <v>46174</v>
      </c>
      <c r="C170" s="788" t="s">
        <v>5783</v>
      </c>
      <c r="D170" s="790">
        <v>200</v>
      </c>
      <c r="E170" s="788" t="s">
        <v>5743</v>
      </c>
    </row>
    <row r="171" spans="1:5" ht="45.95" customHeight="1">
      <c r="A171" s="788" t="s">
        <v>5784</v>
      </c>
      <c r="B171" s="789">
        <v>46180</v>
      </c>
      <c r="C171" s="788" t="s">
        <v>5785</v>
      </c>
      <c r="D171" s="788">
        <v>102</v>
      </c>
      <c r="E171" s="788" t="s">
        <v>5760</v>
      </c>
    </row>
    <row r="172" spans="1:5" ht="39.6" customHeight="1">
      <c r="A172" s="788" t="s">
        <v>5786</v>
      </c>
      <c r="B172" s="789">
        <v>46184</v>
      </c>
      <c r="C172" s="788" t="s">
        <v>1500</v>
      </c>
      <c r="D172" s="788">
        <v>112</v>
      </c>
      <c r="E172" s="788" t="s">
        <v>5740</v>
      </c>
    </row>
    <row r="173" spans="1:5" ht="56.1" customHeight="1">
      <c r="A173" s="788" t="s">
        <v>5787</v>
      </c>
      <c r="B173" s="791" t="s">
        <v>5788</v>
      </c>
      <c r="C173" s="794" t="s">
        <v>5789</v>
      </c>
      <c r="D173" s="788">
        <v>135</v>
      </c>
      <c r="E173" s="788" t="s">
        <v>5790</v>
      </c>
    </row>
    <row r="174" spans="1:5" ht="29.85" customHeight="1">
      <c r="A174" s="795" t="s">
        <v>5791</v>
      </c>
      <c r="B174" s="789">
        <v>46185</v>
      </c>
      <c r="C174" s="788" t="s">
        <v>5792</v>
      </c>
      <c r="D174" s="788">
        <v>40</v>
      </c>
      <c r="E174" s="788" t="s">
        <v>5760</v>
      </c>
    </row>
    <row r="175" spans="1:5" ht="31.5" customHeight="1">
      <c r="A175" s="788" t="s">
        <v>5793</v>
      </c>
      <c r="B175" s="789">
        <v>46185</v>
      </c>
      <c r="C175" s="788" t="s">
        <v>5794</v>
      </c>
      <c r="D175" s="788">
        <v>35</v>
      </c>
      <c r="E175" s="788" t="s">
        <v>5752</v>
      </c>
    </row>
    <row r="176" spans="1:5" ht="31.5" customHeight="1">
      <c r="A176" s="788" t="s">
        <v>5795</v>
      </c>
      <c r="B176" s="789">
        <v>46195</v>
      </c>
      <c r="C176" s="788" t="s">
        <v>1504</v>
      </c>
      <c r="D176" s="788">
        <v>31</v>
      </c>
      <c r="E176" s="788" t="s">
        <v>5740</v>
      </c>
    </row>
    <row r="177" spans="1:26" ht="30.6" customHeight="1">
      <c r="A177" s="788" t="s">
        <v>5796</v>
      </c>
      <c r="B177" s="789">
        <v>46195</v>
      </c>
      <c r="C177" s="791" t="s">
        <v>5797</v>
      </c>
      <c r="D177" s="788">
        <v>32</v>
      </c>
      <c r="E177" s="788" t="s">
        <v>5746</v>
      </c>
    </row>
    <row r="178" spans="1:26" ht="12.75" customHeight="1">
      <c r="A178" s="788" t="s">
        <v>1504</v>
      </c>
      <c r="B178" s="791" t="s">
        <v>5798</v>
      </c>
      <c r="C178" s="794" t="s">
        <v>5799</v>
      </c>
      <c r="D178" s="788">
        <v>38</v>
      </c>
      <c r="E178" s="788" t="s">
        <v>5764</v>
      </c>
    </row>
    <row r="179" spans="1:26" ht="26.45" customHeight="1">
      <c r="A179" s="788" t="s">
        <v>5800</v>
      </c>
      <c r="B179" s="789">
        <v>46195</v>
      </c>
      <c r="C179" s="788" t="s">
        <v>5801</v>
      </c>
      <c r="D179" s="788">
        <v>56</v>
      </c>
      <c r="E179" s="788" t="s">
        <v>5767</v>
      </c>
    </row>
    <row r="180" spans="1:26" ht="34.5" customHeight="1">
      <c r="A180" s="788" t="s">
        <v>5802</v>
      </c>
      <c r="B180" s="789">
        <v>46195</v>
      </c>
      <c r="C180" s="788" t="s">
        <v>5801</v>
      </c>
      <c r="D180" s="788">
        <v>40</v>
      </c>
      <c r="E180" s="788" t="s">
        <v>5752</v>
      </c>
    </row>
    <row r="181" spans="1:26" ht="30.4" customHeight="1">
      <c r="A181" s="796" t="s">
        <v>5803</v>
      </c>
      <c r="B181" s="797">
        <v>46146</v>
      </c>
      <c r="C181" s="796" t="s">
        <v>5804</v>
      </c>
      <c r="D181" s="798">
        <v>63</v>
      </c>
      <c r="E181" s="796" t="s">
        <v>5805</v>
      </c>
    </row>
    <row r="182" spans="1:26" ht="84.4" customHeight="1">
      <c r="A182" s="47" t="s">
        <v>5806</v>
      </c>
      <c r="B182" s="799">
        <v>46147</v>
      </c>
      <c r="C182" s="48" t="s">
        <v>5807</v>
      </c>
      <c r="D182" s="800">
        <v>22</v>
      </c>
      <c r="E182" s="47" t="s">
        <v>5805</v>
      </c>
    </row>
    <row r="183" spans="1:26" ht="40.9" customHeight="1">
      <c r="A183" s="48" t="s">
        <v>5808</v>
      </c>
      <c r="B183" s="50">
        <v>46148</v>
      </c>
      <c r="C183" s="47" t="s">
        <v>5809</v>
      </c>
      <c r="D183" s="800">
        <v>104</v>
      </c>
      <c r="E183" s="47" t="s">
        <v>5805</v>
      </c>
    </row>
    <row r="184" spans="1:26" ht="129.75" customHeight="1">
      <c r="A184" s="801" t="s">
        <v>5810</v>
      </c>
      <c r="B184" s="802">
        <v>46158</v>
      </c>
      <c r="C184" s="803" t="s">
        <v>5811</v>
      </c>
      <c r="D184" s="804">
        <v>54</v>
      </c>
      <c r="E184" s="801" t="s">
        <v>5812</v>
      </c>
      <c r="F184" s="805"/>
      <c r="G184" s="805"/>
      <c r="H184" s="805"/>
      <c r="I184" s="805"/>
      <c r="J184" s="805"/>
      <c r="K184" s="634"/>
      <c r="L184" s="634"/>
      <c r="M184" s="634"/>
      <c r="N184" s="634"/>
      <c r="O184" s="634"/>
      <c r="P184" s="634"/>
      <c r="Q184" s="634"/>
      <c r="R184" s="634"/>
      <c r="S184" s="634"/>
      <c r="T184" s="634"/>
      <c r="U184" s="634"/>
      <c r="V184" s="634"/>
      <c r="W184" s="634"/>
      <c r="X184" s="634"/>
      <c r="Y184" s="634"/>
      <c r="Z184" s="634"/>
    </row>
    <row r="185" spans="1:26" ht="26.25">
      <c r="A185" s="801" t="s">
        <v>5813</v>
      </c>
      <c r="B185" s="806">
        <v>46167</v>
      </c>
      <c r="C185" s="807" t="s">
        <v>5814</v>
      </c>
      <c r="D185" s="804">
        <v>15</v>
      </c>
      <c r="E185" s="801" t="s">
        <v>5815</v>
      </c>
      <c r="F185" s="805"/>
      <c r="G185" s="805"/>
      <c r="H185" s="805"/>
      <c r="I185" s="805"/>
      <c r="J185" s="805"/>
      <c r="K185" s="634"/>
      <c r="L185" s="634"/>
      <c r="M185" s="634"/>
      <c r="N185" s="634"/>
      <c r="O185" s="634"/>
      <c r="P185" s="634"/>
      <c r="Q185" s="634"/>
      <c r="R185" s="634"/>
      <c r="S185" s="634"/>
      <c r="T185" s="634"/>
      <c r="U185" s="634"/>
      <c r="V185" s="634"/>
      <c r="W185" s="634"/>
      <c r="X185" s="634"/>
      <c r="Y185" s="634"/>
      <c r="Z185" s="634"/>
    </row>
    <row r="186" spans="1:26" ht="39">
      <c r="A186" s="801" t="s">
        <v>5816</v>
      </c>
      <c r="B186" s="802">
        <v>46178</v>
      </c>
      <c r="C186" s="808" t="s">
        <v>5817</v>
      </c>
      <c r="D186" s="804">
        <v>15</v>
      </c>
      <c r="E186" s="801" t="s">
        <v>5815</v>
      </c>
      <c r="F186" s="805"/>
      <c r="G186" s="805"/>
      <c r="H186" s="805"/>
      <c r="I186" s="805"/>
      <c r="J186" s="805"/>
      <c r="K186" s="634"/>
      <c r="L186" s="634"/>
      <c r="M186" s="634"/>
      <c r="N186" s="634"/>
      <c r="O186" s="634"/>
      <c r="P186" s="634"/>
      <c r="Q186" s="634"/>
      <c r="R186" s="634"/>
      <c r="S186" s="634"/>
      <c r="T186" s="634"/>
      <c r="U186" s="634"/>
      <c r="V186" s="634"/>
      <c r="W186" s="634"/>
      <c r="X186" s="634"/>
      <c r="Y186" s="634"/>
      <c r="Z186" s="634"/>
    </row>
    <row r="187" spans="1:26" ht="12.75" customHeight="1">
      <c r="A187" s="48" t="s">
        <v>1447</v>
      </c>
      <c r="B187" s="132">
        <v>46179</v>
      </c>
      <c r="C187" s="48" t="s">
        <v>5818</v>
      </c>
      <c r="D187" s="48">
        <v>15</v>
      </c>
      <c r="E187" s="48" t="s">
        <v>5815</v>
      </c>
    </row>
    <row r="188" spans="1:26" ht="12.75" customHeight="1">
      <c r="A188" s="48" t="s">
        <v>1663</v>
      </c>
      <c r="B188" s="132">
        <v>46185</v>
      </c>
      <c r="C188" s="48" t="s">
        <v>5819</v>
      </c>
      <c r="D188" s="48">
        <v>20</v>
      </c>
      <c r="E188" s="48" t="s">
        <v>5815</v>
      </c>
    </row>
    <row r="189" spans="1:26" ht="12.75" customHeight="1">
      <c r="A189" s="48" t="s">
        <v>1665</v>
      </c>
      <c r="B189" s="132">
        <v>46195</v>
      </c>
      <c r="C189" s="48" t="s">
        <v>5820</v>
      </c>
      <c r="D189" s="48">
        <v>15</v>
      </c>
      <c r="E189" s="48" t="s">
        <v>5815</v>
      </c>
    </row>
    <row r="190" spans="1:26" ht="12.75" customHeight="1">
      <c r="A190" s="48" t="s">
        <v>5821</v>
      </c>
      <c r="B190" s="50">
        <v>46142</v>
      </c>
      <c r="C190" s="51" t="s">
        <v>5822</v>
      </c>
      <c r="D190" s="48">
        <v>165</v>
      </c>
      <c r="E190" s="48" t="s">
        <v>5823</v>
      </c>
    </row>
    <row r="191" spans="1:26" ht="14.25">
      <c r="A191" s="29" t="s">
        <v>5824</v>
      </c>
      <c r="B191" s="809">
        <v>46148</v>
      </c>
      <c r="C191" s="810" t="s">
        <v>5825</v>
      </c>
      <c r="E191" s="29" t="s">
        <v>5823</v>
      </c>
    </row>
    <row r="192" spans="1:26" ht="15">
      <c r="C192" s="811" t="s">
        <v>5826</v>
      </c>
    </row>
    <row r="193" spans="1:9" ht="66" customHeight="1">
      <c r="A193" s="1243" t="s">
        <v>180</v>
      </c>
      <c r="B193" s="1243"/>
      <c r="C193" s="1243"/>
      <c r="D193" s="1243"/>
      <c r="E193" s="1243"/>
      <c r="F193" s="1243"/>
      <c r="G193" s="40" t="s">
        <v>131</v>
      </c>
      <c r="H193" s="40" t="s">
        <v>132</v>
      </c>
      <c r="I193" s="40" t="s">
        <v>181</v>
      </c>
    </row>
    <row r="194" spans="1:9" ht="111.2" customHeight="1">
      <c r="A194" s="40" t="s">
        <v>133</v>
      </c>
      <c r="B194" s="40" t="s">
        <v>134</v>
      </c>
      <c r="C194" s="40" t="s">
        <v>135</v>
      </c>
      <c r="D194" s="40" t="s">
        <v>136</v>
      </c>
      <c r="E194" s="40" t="s">
        <v>137</v>
      </c>
      <c r="F194" s="40" t="s">
        <v>182</v>
      </c>
      <c r="G194" s="46">
        <v>37</v>
      </c>
      <c r="H194" s="46">
        <f>SUM(D195:D231)</f>
        <v>567</v>
      </c>
      <c r="I194" s="216">
        <f>19/37*100</f>
        <v>51.351351351351347</v>
      </c>
    </row>
    <row r="195" spans="1:9" ht="108.75" customHeight="1">
      <c r="A195" s="782" t="s">
        <v>5827</v>
      </c>
      <c r="B195" s="794" t="s">
        <v>5828</v>
      </c>
      <c r="C195" s="812" t="s">
        <v>5829</v>
      </c>
      <c r="D195" s="103">
        <v>10</v>
      </c>
      <c r="E195" s="812" t="s">
        <v>5730</v>
      </c>
      <c r="F195" s="56" t="s">
        <v>186</v>
      </c>
    </row>
    <row r="196" spans="1:9" ht="88.35" customHeight="1">
      <c r="A196" s="782" t="s">
        <v>5830</v>
      </c>
      <c r="B196" s="813">
        <v>46115</v>
      </c>
      <c r="C196" s="782" t="s">
        <v>5831</v>
      </c>
      <c r="D196" s="93">
        <v>16</v>
      </c>
      <c r="E196" s="785" t="s">
        <v>5699</v>
      </c>
      <c r="F196" s="56" t="s">
        <v>190</v>
      </c>
    </row>
    <row r="197" spans="1:9" ht="146.44999999999999" customHeight="1">
      <c r="A197" s="782" t="s">
        <v>5832</v>
      </c>
      <c r="B197" s="814">
        <v>46125</v>
      </c>
      <c r="C197" s="812" t="s">
        <v>5833</v>
      </c>
      <c r="D197" s="103">
        <v>10</v>
      </c>
      <c r="E197" s="812" t="s">
        <v>5719</v>
      </c>
      <c r="F197" s="56" t="s">
        <v>186</v>
      </c>
    </row>
    <row r="198" spans="1:9" ht="108.95" customHeight="1">
      <c r="A198" s="782" t="s">
        <v>5834</v>
      </c>
      <c r="B198" s="814">
        <v>46128</v>
      </c>
      <c r="C198" s="812" t="s">
        <v>5835</v>
      </c>
      <c r="D198" s="103">
        <v>10</v>
      </c>
      <c r="E198" s="812" t="s">
        <v>5719</v>
      </c>
      <c r="F198" s="56" t="s">
        <v>190</v>
      </c>
    </row>
    <row r="199" spans="1:9" ht="118.5" customHeight="1">
      <c r="A199" s="782" t="s">
        <v>5836</v>
      </c>
      <c r="B199" s="814">
        <v>46132</v>
      </c>
      <c r="C199" s="812" t="s">
        <v>5837</v>
      </c>
      <c r="D199" s="103">
        <v>55</v>
      </c>
      <c r="E199" s="787" t="s">
        <v>5838</v>
      </c>
      <c r="F199" s="56" t="s">
        <v>186</v>
      </c>
    </row>
    <row r="200" spans="1:9" ht="117" customHeight="1">
      <c r="A200" s="782" t="s">
        <v>5839</v>
      </c>
      <c r="B200" s="814">
        <v>46129</v>
      </c>
      <c r="C200" s="812" t="s">
        <v>5840</v>
      </c>
      <c r="D200" s="103">
        <v>18</v>
      </c>
      <c r="E200" s="787" t="s">
        <v>5699</v>
      </c>
      <c r="F200" s="56" t="s">
        <v>190</v>
      </c>
    </row>
    <row r="201" spans="1:9" ht="106.5" customHeight="1">
      <c r="A201" s="782" t="s">
        <v>5841</v>
      </c>
      <c r="B201" s="814">
        <v>46129</v>
      </c>
      <c r="C201" s="812" t="s">
        <v>5842</v>
      </c>
      <c r="D201" s="103">
        <v>13</v>
      </c>
      <c r="E201" s="812" t="s">
        <v>5719</v>
      </c>
      <c r="F201" s="56" t="s">
        <v>186</v>
      </c>
    </row>
    <row r="202" spans="1:9" ht="105.75" customHeight="1">
      <c r="A202" s="782" t="s">
        <v>5843</v>
      </c>
      <c r="B202" s="814">
        <v>46129</v>
      </c>
      <c r="C202" s="812" t="s">
        <v>5844</v>
      </c>
      <c r="D202" s="103">
        <v>40</v>
      </c>
      <c r="E202" s="787" t="s">
        <v>5705</v>
      </c>
      <c r="F202" s="56" t="s">
        <v>190</v>
      </c>
    </row>
    <row r="203" spans="1:9" ht="130.5" customHeight="1">
      <c r="A203" s="782" t="s">
        <v>5845</v>
      </c>
      <c r="B203" s="814">
        <v>46129</v>
      </c>
      <c r="C203" s="812" t="s">
        <v>5846</v>
      </c>
      <c r="D203" s="103">
        <v>10</v>
      </c>
      <c r="E203" s="812" t="s">
        <v>5730</v>
      </c>
      <c r="F203" s="56" t="s">
        <v>190</v>
      </c>
    </row>
    <row r="204" spans="1:9" ht="150" customHeight="1">
      <c r="A204" s="782" t="s">
        <v>5847</v>
      </c>
      <c r="B204" s="104">
        <v>46139</v>
      </c>
      <c r="C204" s="782" t="s">
        <v>5848</v>
      </c>
      <c r="D204" s="786">
        <v>10</v>
      </c>
      <c r="E204" s="785" t="s">
        <v>5849</v>
      </c>
      <c r="F204" s="56" t="s">
        <v>190</v>
      </c>
    </row>
    <row r="205" spans="1:9" ht="156.75">
      <c r="A205" s="782" t="s">
        <v>5850</v>
      </c>
      <c r="B205" s="814">
        <v>46169</v>
      </c>
      <c r="C205" s="812" t="s">
        <v>5851</v>
      </c>
      <c r="D205" s="103">
        <v>18</v>
      </c>
      <c r="E205" s="787" t="s">
        <v>5852</v>
      </c>
      <c r="F205" s="56" t="s">
        <v>186</v>
      </c>
    </row>
    <row r="206" spans="1:9" ht="122.45" customHeight="1">
      <c r="A206" s="782" t="s">
        <v>5853</v>
      </c>
      <c r="B206" s="814">
        <v>46145</v>
      </c>
      <c r="C206" s="812" t="s">
        <v>5854</v>
      </c>
      <c r="D206" s="103">
        <v>13</v>
      </c>
      <c r="E206" s="787" t="s">
        <v>5855</v>
      </c>
      <c r="F206" s="56" t="s">
        <v>190</v>
      </c>
    </row>
    <row r="207" spans="1:9" ht="128.1" customHeight="1">
      <c r="A207" s="60" t="s">
        <v>5856</v>
      </c>
      <c r="B207" s="814">
        <v>46181</v>
      </c>
      <c r="C207" s="812" t="s">
        <v>5857</v>
      </c>
      <c r="D207" s="103">
        <v>6</v>
      </c>
      <c r="E207" s="787" t="s">
        <v>5855</v>
      </c>
      <c r="F207" s="56" t="s">
        <v>190</v>
      </c>
    </row>
    <row r="208" spans="1:9" ht="39" customHeight="1">
      <c r="A208" s="815" t="s">
        <v>5858</v>
      </c>
      <c r="B208" s="791" t="s">
        <v>5859</v>
      </c>
      <c r="C208" s="791" t="s">
        <v>5860</v>
      </c>
      <c r="D208" s="791" t="s">
        <v>5861</v>
      </c>
      <c r="E208" s="816" t="s">
        <v>5862</v>
      </c>
      <c r="F208" s="56" t="s">
        <v>190</v>
      </c>
    </row>
    <row r="209" spans="1:6" ht="76.7" customHeight="1">
      <c r="A209" s="60" t="s">
        <v>5863</v>
      </c>
      <c r="B209" s="814">
        <v>46182</v>
      </c>
      <c r="C209" s="812" t="s">
        <v>5864</v>
      </c>
      <c r="D209" s="103">
        <v>45</v>
      </c>
      <c r="E209" s="787" t="s">
        <v>5735</v>
      </c>
      <c r="F209" s="56" t="s">
        <v>186</v>
      </c>
    </row>
    <row r="210" spans="1:6" ht="57.4" customHeight="1">
      <c r="A210" s="815" t="s">
        <v>5865</v>
      </c>
      <c r="B210" s="816" t="s">
        <v>5866</v>
      </c>
      <c r="C210" s="791" t="s">
        <v>5867</v>
      </c>
      <c r="D210" s="817">
        <v>13</v>
      </c>
      <c r="E210" s="816" t="s">
        <v>5868</v>
      </c>
      <c r="F210" s="56" t="s">
        <v>190</v>
      </c>
    </row>
    <row r="211" spans="1:6" ht="127.5">
      <c r="A211" s="60" t="s">
        <v>5869</v>
      </c>
      <c r="B211" s="814">
        <v>46185</v>
      </c>
      <c r="C211" s="794" t="s">
        <v>5870</v>
      </c>
      <c r="D211" s="103">
        <v>21</v>
      </c>
      <c r="E211" s="812" t="s">
        <v>5719</v>
      </c>
      <c r="F211" s="56" t="s">
        <v>190</v>
      </c>
    </row>
    <row r="212" spans="1:6" ht="40.35" customHeight="1">
      <c r="A212" s="791" t="s">
        <v>5871</v>
      </c>
      <c r="B212" s="791" t="s">
        <v>5872</v>
      </c>
      <c r="C212" s="791" t="s">
        <v>5873</v>
      </c>
      <c r="D212" s="791" t="s">
        <v>5874</v>
      </c>
      <c r="E212" s="816" t="s">
        <v>5875</v>
      </c>
      <c r="F212" s="56" t="s">
        <v>190</v>
      </c>
    </row>
    <row r="213" spans="1:6" ht="55.35" customHeight="1">
      <c r="A213" s="815" t="s">
        <v>5876</v>
      </c>
      <c r="B213" s="816" t="s">
        <v>5877</v>
      </c>
      <c r="C213" s="791" t="s">
        <v>5878</v>
      </c>
      <c r="D213" s="791" t="s">
        <v>5879</v>
      </c>
      <c r="E213" s="816" t="s">
        <v>5880</v>
      </c>
      <c r="F213" s="56" t="s">
        <v>190</v>
      </c>
    </row>
    <row r="214" spans="1:6" ht="38.450000000000003" customHeight="1">
      <c r="A214" s="815" t="s">
        <v>5881</v>
      </c>
      <c r="B214" s="791" t="s">
        <v>5882</v>
      </c>
      <c r="C214" s="812" t="s">
        <v>5883</v>
      </c>
      <c r="D214" s="791" t="s">
        <v>5884</v>
      </c>
      <c r="E214" s="816" t="s">
        <v>5885</v>
      </c>
      <c r="F214" s="56" t="s">
        <v>186</v>
      </c>
    </row>
    <row r="215" spans="1:6" ht="53.85" customHeight="1">
      <c r="A215" s="815" t="s">
        <v>5886</v>
      </c>
      <c r="B215" s="791" t="s">
        <v>5887</v>
      </c>
      <c r="C215" s="791" t="s">
        <v>5888</v>
      </c>
      <c r="D215" s="791" t="s">
        <v>5889</v>
      </c>
      <c r="E215" s="816" t="s">
        <v>5890</v>
      </c>
      <c r="F215" s="56" t="s">
        <v>190</v>
      </c>
    </row>
    <row r="216" spans="1:6" ht="68.45" customHeight="1">
      <c r="A216" s="815" t="s">
        <v>5891</v>
      </c>
      <c r="B216" s="791" t="s">
        <v>5892</v>
      </c>
      <c r="C216" s="816" t="s">
        <v>5893</v>
      </c>
      <c r="D216" s="791" t="s">
        <v>5894</v>
      </c>
      <c r="E216" s="816" t="s">
        <v>5740</v>
      </c>
      <c r="F216" s="56" t="s">
        <v>186</v>
      </c>
    </row>
    <row r="217" spans="1:6" ht="40.9" customHeight="1">
      <c r="A217" s="815" t="s">
        <v>5895</v>
      </c>
      <c r="B217" s="791" t="s">
        <v>5896</v>
      </c>
      <c r="C217" s="791" t="s">
        <v>5897</v>
      </c>
      <c r="D217" s="791" t="s">
        <v>5861</v>
      </c>
      <c r="E217" s="816" t="s">
        <v>5875</v>
      </c>
      <c r="F217" s="56" t="s">
        <v>190</v>
      </c>
    </row>
    <row r="218" spans="1:6" ht="39.950000000000003" customHeight="1">
      <c r="A218" s="815" t="s">
        <v>5898</v>
      </c>
      <c r="B218" s="816" t="s">
        <v>5788</v>
      </c>
      <c r="C218" s="791" t="s">
        <v>5899</v>
      </c>
      <c r="D218" s="791" t="s">
        <v>5900</v>
      </c>
      <c r="E218" s="816" t="s">
        <v>5767</v>
      </c>
      <c r="F218" s="56" t="s">
        <v>190</v>
      </c>
    </row>
    <row r="219" spans="1:6" ht="37.5" customHeight="1">
      <c r="A219" s="815" t="s">
        <v>5901</v>
      </c>
      <c r="B219" s="791" t="s">
        <v>5902</v>
      </c>
      <c r="C219" s="791" t="s">
        <v>5903</v>
      </c>
      <c r="D219" s="791" t="s">
        <v>5904</v>
      </c>
      <c r="E219" s="816" t="s">
        <v>5755</v>
      </c>
      <c r="F219" s="56" t="s">
        <v>190</v>
      </c>
    </row>
    <row r="220" spans="1:6" ht="36.950000000000003" customHeight="1">
      <c r="A220" s="815" t="s">
        <v>5905</v>
      </c>
      <c r="B220" s="791" t="s">
        <v>5906</v>
      </c>
      <c r="C220" s="812" t="s">
        <v>5907</v>
      </c>
      <c r="D220" s="791" t="s">
        <v>5908</v>
      </c>
      <c r="E220" s="816" t="s">
        <v>5909</v>
      </c>
      <c r="F220" s="56" t="s">
        <v>186</v>
      </c>
    </row>
    <row r="221" spans="1:6" ht="24" customHeight="1">
      <c r="A221" s="48" t="s">
        <v>5910</v>
      </c>
      <c r="B221" s="132">
        <v>46142</v>
      </c>
      <c r="C221" s="48" t="s">
        <v>5911</v>
      </c>
      <c r="D221" s="48">
        <v>16</v>
      </c>
      <c r="E221" s="48" t="s">
        <v>5912</v>
      </c>
      <c r="F221" s="56" t="s">
        <v>186</v>
      </c>
    </row>
    <row r="222" spans="1:6" ht="29.65" customHeight="1">
      <c r="A222" s="48" t="s">
        <v>5913</v>
      </c>
      <c r="B222" s="132">
        <v>46164</v>
      </c>
      <c r="C222" s="48" t="s">
        <v>5914</v>
      </c>
      <c r="D222" s="48">
        <v>20</v>
      </c>
      <c r="E222" s="48" t="s">
        <v>5912</v>
      </c>
      <c r="F222" s="56" t="s">
        <v>186</v>
      </c>
    </row>
    <row r="223" spans="1:6" ht="17.100000000000001" customHeight="1">
      <c r="A223" s="48" t="s">
        <v>5915</v>
      </c>
      <c r="B223" s="50">
        <v>46174</v>
      </c>
      <c r="C223" s="48" t="s">
        <v>5914</v>
      </c>
      <c r="D223" s="48">
        <v>12</v>
      </c>
      <c r="E223" s="48" t="s">
        <v>5912</v>
      </c>
      <c r="F223" s="56" t="s">
        <v>186</v>
      </c>
    </row>
    <row r="224" spans="1:6" ht="22.5" customHeight="1">
      <c r="A224" s="42" t="s">
        <v>5916</v>
      </c>
      <c r="B224" s="48"/>
      <c r="C224" s="48" t="s">
        <v>420</v>
      </c>
      <c r="D224" s="48">
        <v>8</v>
      </c>
      <c r="E224" s="48" t="s">
        <v>5912</v>
      </c>
      <c r="F224" s="56" t="s">
        <v>190</v>
      </c>
    </row>
    <row r="225" spans="1:26" ht="12.75" customHeight="1">
      <c r="A225" s="48" t="s">
        <v>5917</v>
      </c>
      <c r="B225" s="50">
        <v>46161</v>
      </c>
      <c r="C225" s="48" t="s">
        <v>5914</v>
      </c>
      <c r="D225" s="48">
        <v>22</v>
      </c>
      <c r="E225" s="48" t="s">
        <v>5805</v>
      </c>
      <c r="F225" s="56" t="s">
        <v>186</v>
      </c>
    </row>
    <row r="226" spans="1:26" ht="25.5">
      <c r="A226" s="99" t="s">
        <v>5913</v>
      </c>
      <c r="B226" s="104">
        <v>46134</v>
      </c>
      <c r="C226" s="99" t="s">
        <v>5914</v>
      </c>
      <c r="D226" s="99">
        <v>22</v>
      </c>
      <c r="E226" s="99" t="s">
        <v>5805</v>
      </c>
      <c r="F226" s="56" t="s">
        <v>186</v>
      </c>
    </row>
    <row r="227" spans="1:26" ht="270.75">
      <c r="A227" s="818" t="s">
        <v>5918</v>
      </c>
      <c r="B227" s="819">
        <v>46171</v>
      </c>
      <c r="C227" s="820" t="s">
        <v>5919</v>
      </c>
      <c r="D227" s="821">
        <v>28</v>
      </c>
      <c r="E227" s="818" t="s">
        <v>5812</v>
      </c>
      <c r="F227" s="56" t="s">
        <v>190</v>
      </c>
    </row>
    <row r="228" spans="1:26" ht="299.25">
      <c r="A228" s="822" t="s">
        <v>5920</v>
      </c>
      <c r="B228" s="822" t="s">
        <v>5921</v>
      </c>
      <c r="C228" s="823" t="s">
        <v>5922</v>
      </c>
      <c r="D228" s="824">
        <v>90</v>
      </c>
      <c r="E228" s="822" t="s">
        <v>5812</v>
      </c>
      <c r="F228" s="56" t="s">
        <v>186</v>
      </c>
    </row>
    <row r="229" spans="1:26" ht="25.5">
      <c r="A229" s="48" t="s">
        <v>5923</v>
      </c>
      <c r="B229" s="50">
        <v>46122</v>
      </c>
      <c r="C229" s="48" t="s">
        <v>5924</v>
      </c>
      <c r="D229" s="48">
        <v>16</v>
      </c>
      <c r="E229" s="48" t="s">
        <v>5815</v>
      </c>
      <c r="F229" s="56" t="s">
        <v>186</v>
      </c>
    </row>
    <row r="230" spans="1:26" ht="32.85" customHeight="1">
      <c r="A230" s="825" t="s">
        <v>5925</v>
      </c>
      <c r="B230" s="826">
        <v>46123</v>
      </c>
      <c r="C230" s="827" t="s">
        <v>5926</v>
      </c>
      <c r="D230" s="825">
        <v>16</v>
      </c>
      <c r="E230" s="825" t="s">
        <v>5815</v>
      </c>
      <c r="F230" s="56" t="s">
        <v>186</v>
      </c>
    </row>
    <row r="231" spans="1:26" ht="21.2" customHeight="1">
      <c r="A231" s="825" t="s">
        <v>5920</v>
      </c>
      <c r="B231" s="825" t="s">
        <v>5927</v>
      </c>
      <c r="C231" s="827" t="s">
        <v>5928</v>
      </c>
      <c r="D231" s="825">
        <v>9</v>
      </c>
      <c r="E231" s="825" t="s">
        <v>5815</v>
      </c>
      <c r="F231" s="56" t="s">
        <v>186</v>
      </c>
    </row>
    <row r="232" spans="1:26" ht="21.2" customHeight="1">
      <c r="A232" s="828" t="s">
        <v>5929</v>
      </c>
      <c r="B232" s="829">
        <v>46174</v>
      </c>
      <c r="C232" s="827" t="s">
        <v>5930</v>
      </c>
      <c r="D232" s="825">
        <v>49</v>
      </c>
      <c r="E232" s="825" t="s">
        <v>5823</v>
      </c>
      <c r="F232" s="56"/>
    </row>
    <row r="234" spans="1:26" ht="40.35" customHeight="1">
      <c r="A234" s="1243" t="s">
        <v>252</v>
      </c>
      <c r="B234" s="1243"/>
      <c r="C234" s="1243"/>
      <c r="D234" s="1243"/>
      <c r="E234" s="1243"/>
      <c r="F234" s="40" t="s">
        <v>131</v>
      </c>
      <c r="G234" s="40" t="s">
        <v>132</v>
      </c>
    </row>
    <row r="235" spans="1:26" ht="65.650000000000006" customHeight="1">
      <c r="A235" s="40" t="s">
        <v>133</v>
      </c>
      <c r="B235" s="40" t="s">
        <v>134</v>
      </c>
      <c r="C235" s="40" t="s">
        <v>135</v>
      </c>
      <c r="D235" s="40" t="s">
        <v>136</v>
      </c>
      <c r="E235" s="40" t="s">
        <v>137</v>
      </c>
      <c r="F235" s="72">
        <v>3</v>
      </c>
      <c r="G235" s="72">
        <f>SUM(D236:D238)</f>
        <v>40</v>
      </c>
    </row>
    <row r="236" spans="1:26" ht="395.25">
      <c r="A236" s="830" t="s">
        <v>5931</v>
      </c>
      <c r="B236" s="831">
        <v>46120</v>
      </c>
      <c r="C236" s="832" t="s">
        <v>5932</v>
      </c>
      <c r="D236" s="833">
        <v>20</v>
      </c>
      <c r="E236" s="834" t="s">
        <v>5812</v>
      </c>
      <c r="F236" s="801"/>
      <c r="G236" s="801"/>
      <c r="H236" s="801"/>
      <c r="I236" s="801"/>
      <c r="J236" s="801"/>
      <c r="K236" s="801"/>
      <c r="L236" s="801"/>
      <c r="M236" s="801"/>
      <c r="N236" s="801"/>
      <c r="O236" s="801"/>
      <c r="P236" s="801"/>
      <c r="Q236" s="801"/>
      <c r="R236" s="801"/>
      <c r="S236" s="801"/>
      <c r="T236" s="801"/>
      <c r="U236" s="801"/>
      <c r="V236" s="801"/>
      <c r="W236" s="801"/>
      <c r="X236" s="801"/>
      <c r="Y236" s="801"/>
      <c r="Z236" s="801"/>
    </row>
    <row r="237" spans="1:26" ht="76.5">
      <c r="A237" s="830" t="s">
        <v>5933</v>
      </c>
      <c r="B237" s="831">
        <v>46116</v>
      </c>
      <c r="C237" s="99" t="s">
        <v>5934</v>
      </c>
      <c r="D237" s="833">
        <v>10</v>
      </c>
      <c r="E237" s="834" t="s">
        <v>5815</v>
      </c>
      <c r="F237" s="801"/>
      <c r="G237" s="801"/>
      <c r="H237" s="801"/>
      <c r="I237" s="801"/>
      <c r="J237" s="801"/>
      <c r="K237" s="801"/>
      <c r="L237" s="801"/>
      <c r="M237" s="801"/>
      <c r="N237" s="801"/>
      <c r="O237" s="801"/>
      <c r="P237" s="801"/>
      <c r="Q237" s="801"/>
      <c r="R237" s="801"/>
      <c r="S237" s="801"/>
      <c r="T237" s="801"/>
      <c r="U237" s="801"/>
      <c r="V237" s="801"/>
      <c r="W237" s="801"/>
      <c r="X237" s="801"/>
      <c r="Y237" s="801"/>
      <c r="Z237" s="801"/>
    </row>
    <row r="238" spans="1:26" ht="30.6" customHeight="1">
      <c r="A238" s="99" t="s">
        <v>5935</v>
      </c>
      <c r="B238" s="835">
        <v>46177</v>
      </c>
      <c r="C238" s="99" t="s">
        <v>5936</v>
      </c>
      <c r="D238" s="102">
        <v>10</v>
      </c>
      <c r="E238" s="102" t="s">
        <v>5815</v>
      </c>
    </row>
    <row r="240" spans="1:26" ht="54.4" customHeight="1">
      <c r="A240" s="1243" t="s">
        <v>281</v>
      </c>
      <c r="B240" s="1243"/>
      <c r="C240" s="1243"/>
      <c r="D240" s="1243"/>
      <c r="E240" s="1243"/>
      <c r="F240" s="1243"/>
      <c r="G240" s="40" t="s">
        <v>131</v>
      </c>
      <c r="H240" s="40" t="s">
        <v>132</v>
      </c>
      <c r="J240" s="80" t="s">
        <v>282</v>
      </c>
    </row>
    <row r="241" spans="1:10" ht="179.25" customHeight="1">
      <c r="A241" s="40" t="s">
        <v>133</v>
      </c>
      <c r="B241" s="40" t="s">
        <v>134</v>
      </c>
      <c r="C241" s="40" t="s">
        <v>135</v>
      </c>
      <c r="D241" s="40" t="s">
        <v>136</v>
      </c>
      <c r="E241" s="40" t="s">
        <v>137</v>
      </c>
      <c r="F241" s="40" t="s">
        <v>283</v>
      </c>
      <c r="G241" s="46">
        <v>28</v>
      </c>
      <c r="H241" s="46">
        <f>SUM(D242:D269)</f>
        <v>865</v>
      </c>
      <c r="J241" s="81" t="s">
        <v>284</v>
      </c>
    </row>
    <row r="242" spans="1:10" ht="129.4" customHeight="1">
      <c r="A242" s="782" t="s">
        <v>5703</v>
      </c>
      <c r="B242" s="783">
        <v>46118</v>
      </c>
      <c r="C242" s="782" t="s">
        <v>5704</v>
      </c>
      <c r="D242" s="784">
        <v>25</v>
      </c>
      <c r="E242" s="785" t="s">
        <v>5705</v>
      </c>
      <c r="F242" s="56" t="s">
        <v>3007</v>
      </c>
    </row>
    <row r="243" spans="1:10" ht="86.1" customHeight="1">
      <c r="A243" s="782" t="s">
        <v>5706</v>
      </c>
      <c r="B243" s="783">
        <v>46131</v>
      </c>
      <c r="C243" s="782" t="s">
        <v>5707</v>
      </c>
      <c r="D243" s="784">
        <v>22</v>
      </c>
      <c r="E243" s="785" t="s">
        <v>5699</v>
      </c>
      <c r="F243" s="56" t="s">
        <v>5937</v>
      </c>
    </row>
    <row r="244" spans="1:10" ht="138.19999999999999" customHeight="1">
      <c r="A244" s="60" t="s">
        <v>5708</v>
      </c>
      <c r="B244" s="783">
        <v>46131</v>
      </c>
      <c r="C244" s="786" t="s">
        <v>5709</v>
      </c>
      <c r="D244" s="784">
        <v>33</v>
      </c>
      <c r="E244" s="785" t="s">
        <v>5710</v>
      </c>
      <c r="F244" s="56" t="s">
        <v>2952</v>
      </c>
    </row>
    <row r="245" spans="1:10" ht="93.2" customHeight="1">
      <c r="A245" s="60" t="s">
        <v>5711</v>
      </c>
      <c r="B245" s="783">
        <v>46140</v>
      </c>
      <c r="C245" s="786" t="s">
        <v>5712</v>
      </c>
      <c r="D245" s="784">
        <v>15</v>
      </c>
      <c r="E245" s="785" t="s">
        <v>5713</v>
      </c>
      <c r="F245" s="56" t="s">
        <v>2874</v>
      </c>
    </row>
    <row r="246" spans="1:10" ht="119.65" customHeight="1">
      <c r="A246" s="60" t="s">
        <v>5714</v>
      </c>
      <c r="B246" s="783">
        <v>46146</v>
      </c>
      <c r="C246" s="786" t="s">
        <v>5715</v>
      </c>
      <c r="D246" s="784">
        <v>50</v>
      </c>
      <c r="E246" s="785" t="s">
        <v>5716</v>
      </c>
      <c r="F246" s="56" t="s">
        <v>314</v>
      </c>
    </row>
    <row r="247" spans="1:10" ht="157.69999999999999" customHeight="1">
      <c r="A247" s="60" t="s">
        <v>5717</v>
      </c>
      <c r="B247" s="783">
        <v>46147</v>
      </c>
      <c r="C247" s="782" t="s">
        <v>5718</v>
      </c>
      <c r="D247" s="784">
        <v>11</v>
      </c>
      <c r="E247" s="782" t="s">
        <v>5719</v>
      </c>
      <c r="F247" s="56" t="s">
        <v>309</v>
      </c>
    </row>
    <row r="248" spans="1:10" ht="140.85" customHeight="1">
      <c r="A248" s="782" t="s">
        <v>5720</v>
      </c>
      <c r="B248" s="783">
        <v>46148</v>
      </c>
      <c r="C248" s="782" t="s">
        <v>5721</v>
      </c>
      <c r="D248" s="784">
        <v>9</v>
      </c>
      <c r="E248" s="785" t="s">
        <v>5702</v>
      </c>
      <c r="F248" s="56" t="s">
        <v>357</v>
      </c>
    </row>
    <row r="249" spans="1:10" ht="122.65" customHeight="1">
      <c r="A249" s="60" t="s">
        <v>5722</v>
      </c>
      <c r="B249" s="783">
        <v>46150</v>
      </c>
      <c r="C249" s="786" t="s">
        <v>5723</v>
      </c>
      <c r="D249" s="784">
        <v>14</v>
      </c>
      <c r="E249" s="785" t="s">
        <v>5705</v>
      </c>
      <c r="F249" s="56" t="s">
        <v>1469</v>
      </c>
    </row>
    <row r="250" spans="1:10" ht="76.7" customHeight="1">
      <c r="A250" s="60" t="s">
        <v>5724</v>
      </c>
      <c r="B250" s="783">
        <v>46150</v>
      </c>
      <c r="C250" s="786" t="s">
        <v>5725</v>
      </c>
      <c r="D250" s="784">
        <v>60</v>
      </c>
      <c r="E250" s="785" t="s">
        <v>5713</v>
      </c>
      <c r="F250" s="56" t="s">
        <v>314</v>
      </c>
    </row>
    <row r="251" spans="1:10" ht="135.19999999999999" customHeight="1">
      <c r="A251" s="60" t="s">
        <v>5726</v>
      </c>
      <c r="B251" s="783">
        <v>46150</v>
      </c>
      <c r="C251" s="782" t="s">
        <v>5727</v>
      </c>
      <c r="D251" s="784">
        <v>15</v>
      </c>
      <c r="E251" s="787" t="s">
        <v>5716</v>
      </c>
      <c r="F251" s="56" t="s">
        <v>289</v>
      </c>
    </row>
    <row r="252" spans="1:10" ht="112.35" customHeight="1">
      <c r="A252" s="60" t="s">
        <v>5728</v>
      </c>
      <c r="B252" s="783">
        <v>46150</v>
      </c>
      <c r="C252" s="786" t="s">
        <v>5729</v>
      </c>
      <c r="D252" s="784">
        <v>9</v>
      </c>
      <c r="E252" s="782" t="s">
        <v>5730</v>
      </c>
      <c r="F252" s="56" t="s">
        <v>3898</v>
      </c>
    </row>
    <row r="253" spans="1:10" ht="99" customHeight="1">
      <c r="A253" s="60" t="s">
        <v>5731</v>
      </c>
      <c r="B253" s="783">
        <v>46150</v>
      </c>
      <c r="C253" s="782" t="s">
        <v>5732</v>
      </c>
      <c r="D253" s="784">
        <v>50</v>
      </c>
      <c r="E253" s="782" t="s">
        <v>5719</v>
      </c>
      <c r="F253" s="56" t="s">
        <v>3898</v>
      </c>
    </row>
    <row r="254" spans="1:10" ht="89.25">
      <c r="A254" s="60" t="s">
        <v>5733</v>
      </c>
      <c r="B254" s="783">
        <v>46150</v>
      </c>
      <c r="C254" s="786" t="s">
        <v>5734</v>
      </c>
      <c r="D254" s="784">
        <v>25</v>
      </c>
      <c r="E254" s="785" t="s">
        <v>5735</v>
      </c>
      <c r="F254" s="56" t="s">
        <v>2952</v>
      </c>
    </row>
    <row r="255" spans="1:10" ht="58.5" customHeight="1">
      <c r="A255" s="60" t="s">
        <v>5938</v>
      </c>
      <c r="B255" s="783">
        <v>46185</v>
      </c>
      <c r="C255" s="786" t="s">
        <v>5939</v>
      </c>
      <c r="D255" s="784">
        <v>7</v>
      </c>
      <c r="E255" s="782" t="s">
        <v>5730</v>
      </c>
      <c r="F255" s="56" t="s">
        <v>2874</v>
      </c>
    </row>
    <row r="256" spans="1:10" ht="42" customHeight="1">
      <c r="A256" s="48" t="s">
        <v>5940</v>
      </c>
      <c r="B256" s="132">
        <v>46128</v>
      </c>
      <c r="C256" s="48" t="s">
        <v>5941</v>
      </c>
      <c r="D256" s="48">
        <v>12</v>
      </c>
      <c r="E256" s="48" t="s">
        <v>5912</v>
      </c>
      <c r="F256" s="56"/>
    </row>
    <row r="257" spans="1:6" ht="24.75" customHeight="1">
      <c r="A257" s="48" t="s">
        <v>5942</v>
      </c>
      <c r="B257" s="48" t="s">
        <v>5943</v>
      </c>
      <c r="C257" s="48" t="s">
        <v>5944</v>
      </c>
      <c r="D257" s="48">
        <v>16</v>
      </c>
      <c r="E257" s="48" t="s">
        <v>5912</v>
      </c>
      <c r="F257" s="56"/>
    </row>
    <row r="258" spans="1:6" ht="12.75" customHeight="1">
      <c r="A258" s="48" t="s">
        <v>5945</v>
      </c>
      <c r="B258" s="132">
        <v>46150</v>
      </c>
      <c r="C258" s="48" t="s">
        <v>376</v>
      </c>
      <c r="D258" s="48">
        <v>54</v>
      </c>
      <c r="E258" s="48" t="s">
        <v>5912</v>
      </c>
      <c r="F258" s="56"/>
    </row>
    <row r="259" spans="1:6" ht="12.75" customHeight="1">
      <c r="A259" s="48" t="s">
        <v>5946</v>
      </c>
      <c r="B259" s="132">
        <v>46184</v>
      </c>
      <c r="C259" s="48" t="s">
        <v>1500</v>
      </c>
      <c r="D259" s="48">
        <v>13</v>
      </c>
      <c r="E259" s="48" t="s">
        <v>5912</v>
      </c>
      <c r="F259" s="56"/>
    </row>
    <row r="260" spans="1:6" ht="26.25" customHeight="1">
      <c r="A260" s="48" t="s">
        <v>1502</v>
      </c>
      <c r="B260" s="50">
        <v>46149</v>
      </c>
      <c r="C260" s="48" t="s">
        <v>5947</v>
      </c>
      <c r="D260" s="48">
        <v>22</v>
      </c>
      <c r="E260" s="48" t="s">
        <v>5805</v>
      </c>
      <c r="F260" s="56"/>
    </row>
    <row r="261" spans="1:6" ht="12.75" customHeight="1">
      <c r="A261" s="48" t="s">
        <v>5948</v>
      </c>
      <c r="B261" s="50">
        <v>46149</v>
      </c>
      <c r="C261" s="48" t="s">
        <v>5949</v>
      </c>
      <c r="D261" s="48">
        <v>239</v>
      </c>
      <c r="E261" s="48" t="s">
        <v>5805</v>
      </c>
      <c r="F261" s="56"/>
    </row>
    <row r="262" spans="1:6" ht="12.75" customHeight="1">
      <c r="A262" s="48" t="s">
        <v>5950</v>
      </c>
      <c r="B262" s="50" t="s">
        <v>5951</v>
      </c>
      <c r="C262" s="48" t="s">
        <v>5952</v>
      </c>
      <c r="D262" s="48">
        <v>42</v>
      </c>
      <c r="E262" s="48" t="s">
        <v>5815</v>
      </c>
      <c r="F262" s="56"/>
    </row>
    <row r="263" spans="1:6" ht="63.75">
      <c r="A263" s="836" t="s">
        <v>5953</v>
      </c>
      <c r="B263" s="837">
        <v>46129</v>
      </c>
      <c r="C263" s="836" t="s">
        <v>5954</v>
      </c>
      <c r="D263" s="836">
        <v>42</v>
      </c>
      <c r="E263" s="836" t="s">
        <v>5815</v>
      </c>
    </row>
    <row r="264" spans="1:6" ht="38.25">
      <c r="A264" s="836" t="s">
        <v>5955</v>
      </c>
      <c r="B264" s="837">
        <v>46135</v>
      </c>
      <c r="C264" s="836" t="s">
        <v>5956</v>
      </c>
      <c r="D264" s="836">
        <v>14</v>
      </c>
      <c r="E264" s="836" t="s">
        <v>5815</v>
      </c>
    </row>
    <row r="265" spans="1:6" ht="63.75">
      <c r="A265" s="836" t="s">
        <v>5957</v>
      </c>
      <c r="B265" s="836" t="s">
        <v>5958</v>
      </c>
      <c r="C265" s="836" t="s">
        <v>5959</v>
      </c>
      <c r="D265" s="836">
        <v>42</v>
      </c>
      <c r="E265" s="836" t="s">
        <v>5815</v>
      </c>
    </row>
    <row r="266" spans="1:6" ht="25.5">
      <c r="A266" s="836" t="s">
        <v>5960</v>
      </c>
      <c r="B266" s="837">
        <v>46152</v>
      </c>
      <c r="C266" s="836" t="s">
        <v>5961</v>
      </c>
      <c r="D266" s="836">
        <v>2</v>
      </c>
      <c r="E266" s="836" t="s">
        <v>5815</v>
      </c>
    </row>
    <row r="267" spans="1:6" ht="38.25">
      <c r="A267" s="836" t="s">
        <v>5962</v>
      </c>
      <c r="B267" s="837">
        <v>46158</v>
      </c>
      <c r="C267" s="836" t="s">
        <v>5963</v>
      </c>
      <c r="D267" s="836">
        <v>10</v>
      </c>
      <c r="E267" s="836" t="s">
        <v>5815</v>
      </c>
    </row>
    <row r="268" spans="1:6" ht="25.5">
      <c r="A268" s="836" t="s">
        <v>5964</v>
      </c>
      <c r="B268" s="837">
        <v>46165</v>
      </c>
      <c r="C268" s="836" t="s">
        <v>5965</v>
      </c>
      <c r="D268" s="836">
        <v>10</v>
      </c>
      <c r="E268" s="836" t="s">
        <v>5815</v>
      </c>
    </row>
    <row r="269" spans="1:6" ht="25.5">
      <c r="A269" s="836" t="s">
        <v>5966</v>
      </c>
      <c r="B269" s="837" t="s">
        <v>149</v>
      </c>
      <c r="C269" s="836" t="s">
        <v>5967</v>
      </c>
      <c r="D269" s="836">
        <v>2</v>
      </c>
      <c r="E269" s="836" t="s">
        <v>5815</v>
      </c>
    </row>
    <row r="270" spans="1:6" ht="63.75">
      <c r="A270" s="836" t="s">
        <v>5968</v>
      </c>
      <c r="B270" s="837">
        <v>46168</v>
      </c>
      <c r="C270" s="838" t="s">
        <v>5969</v>
      </c>
      <c r="D270" s="836">
        <v>60</v>
      </c>
      <c r="E270" s="836"/>
    </row>
    <row r="271" spans="1:6" ht="51">
      <c r="A271" s="836" t="s">
        <v>5970</v>
      </c>
      <c r="B271" s="837">
        <v>46151</v>
      </c>
      <c r="C271" s="839" t="s">
        <v>5971</v>
      </c>
      <c r="D271" s="836">
        <v>160</v>
      </c>
      <c r="E271" s="836" t="s">
        <v>5823</v>
      </c>
    </row>
    <row r="272" spans="1:6" ht="216.75">
      <c r="A272" s="836" t="s">
        <v>5972</v>
      </c>
      <c r="B272" s="837">
        <v>46149</v>
      </c>
      <c r="C272" s="840" t="s">
        <v>5973</v>
      </c>
      <c r="D272" s="836">
        <v>100</v>
      </c>
      <c r="E272" s="836" t="s">
        <v>5823</v>
      </c>
    </row>
    <row r="273" spans="1:10" ht="178.5">
      <c r="A273" s="836" t="s">
        <v>5824</v>
      </c>
      <c r="B273" s="837">
        <v>46148</v>
      </c>
      <c r="C273" s="840" t="s">
        <v>5974</v>
      </c>
      <c r="D273" s="836">
        <v>62</v>
      </c>
      <c r="E273" s="836" t="s">
        <v>5823</v>
      </c>
    </row>
    <row r="274" spans="1:10" ht="37.35" customHeight="1">
      <c r="A274" s="1243" t="s">
        <v>468</v>
      </c>
      <c r="B274" s="1243"/>
      <c r="C274" s="1243"/>
      <c r="D274" s="1243"/>
      <c r="E274" s="1243"/>
      <c r="F274" s="40" t="s">
        <v>131</v>
      </c>
      <c r="G274" s="40" t="s">
        <v>132</v>
      </c>
    </row>
    <row r="275" spans="1:10" ht="77.650000000000006" customHeight="1">
      <c r="A275" s="40" t="s">
        <v>133</v>
      </c>
      <c r="B275" s="40" t="s">
        <v>134</v>
      </c>
      <c r="C275" s="40" t="s">
        <v>135</v>
      </c>
      <c r="D275" s="40" t="s">
        <v>136</v>
      </c>
      <c r="E275" s="40" t="s">
        <v>137</v>
      </c>
      <c r="F275" s="72">
        <v>5</v>
      </c>
      <c r="G275" s="72">
        <f>SUM(D276:D280)</f>
        <v>435</v>
      </c>
    </row>
    <row r="276" spans="1:10" ht="33.75" customHeight="1">
      <c r="A276" s="48" t="s">
        <v>5975</v>
      </c>
      <c r="B276" s="132">
        <v>46150</v>
      </c>
      <c r="C276" s="51" t="s">
        <v>5976</v>
      </c>
      <c r="D276" s="48">
        <v>48</v>
      </c>
      <c r="E276" s="48" t="s">
        <v>5912</v>
      </c>
    </row>
    <row r="277" spans="1:10" ht="30.75" customHeight="1">
      <c r="A277" s="48" t="s">
        <v>2296</v>
      </c>
      <c r="B277" s="48" t="s">
        <v>1552</v>
      </c>
      <c r="C277" s="48"/>
      <c r="D277" s="48">
        <v>16</v>
      </c>
      <c r="E277" s="48" t="s">
        <v>5912</v>
      </c>
    </row>
    <row r="278" spans="1:10" ht="26.25" customHeight="1">
      <c r="A278" s="48" t="s">
        <v>5977</v>
      </c>
      <c r="B278" s="48" t="s">
        <v>1301</v>
      </c>
      <c r="C278" s="48" t="s">
        <v>5978</v>
      </c>
      <c r="D278" s="48">
        <v>104</v>
      </c>
      <c r="E278" s="48" t="s">
        <v>5805</v>
      </c>
    </row>
    <row r="279" spans="1:10" ht="24.75" customHeight="1">
      <c r="A279" s="48" t="s">
        <v>2296</v>
      </c>
      <c r="B279" s="48" t="s">
        <v>4340</v>
      </c>
      <c r="C279" s="48"/>
      <c r="D279" s="48">
        <v>242</v>
      </c>
      <c r="E279" s="48" t="s">
        <v>5805</v>
      </c>
    </row>
    <row r="280" spans="1:10" ht="48.2" customHeight="1">
      <c r="A280" s="48" t="s">
        <v>5979</v>
      </c>
      <c r="B280" s="132">
        <v>46149</v>
      </c>
      <c r="C280" s="48" t="s">
        <v>5980</v>
      </c>
      <c r="D280" s="48">
        <v>25</v>
      </c>
      <c r="E280" s="48" t="s">
        <v>5815</v>
      </c>
    </row>
    <row r="281" spans="1:10" ht="12.75" customHeight="1">
      <c r="A281" s="48" t="s">
        <v>5981</v>
      </c>
      <c r="B281" s="50">
        <v>46156</v>
      </c>
      <c r="C281" s="48" t="s">
        <v>5982</v>
      </c>
      <c r="D281" s="48">
        <v>160</v>
      </c>
      <c r="E281" s="48" t="s">
        <v>5983</v>
      </c>
    </row>
    <row r="282" spans="1:10" ht="12.75" customHeight="1">
      <c r="A282" s="48"/>
      <c r="B282" s="48"/>
      <c r="C282" s="48"/>
      <c r="D282" s="48"/>
      <c r="E282" s="48"/>
    </row>
    <row r="287" spans="1:10" ht="102.2" customHeight="1">
      <c r="A287" s="1243" t="s">
        <v>495</v>
      </c>
      <c r="B287" s="1243"/>
      <c r="C287" s="1243"/>
      <c r="D287" s="1243"/>
      <c r="E287" s="1243"/>
      <c r="F287" s="1243"/>
      <c r="G287" s="40" t="s">
        <v>131</v>
      </c>
      <c r="H287" s="40" t="s">
        <v>132</v>
      </c>
      <c r="I287" s="40" t="s">
        <v>496</v>
      </c>
      <c r="J287" s="40" t="s">
        <v>497</v>
      </c>
    </row>
    <row r="288" spans="1:10" ht="54.75" customHeight="1">
      <c r="A288" s="40" t="s">
        <v>498</v>
      </c>
      <c r="B288" s="40" t="s">
        <v>502</v>
      </c>
      <c r="C288" s="40" t="s">
        <v>135</v>
      </c>
      <c r="D288" s="40" t="s">
        <v>499</v>
      </c>
      <c r="E288" s="40" t="s">
        <v>500</v>
      </c>
      <c r="F288" s="40" t="s">
        <v>132</v>
      </c>
      <c r="G288" s="102">
        <v>0</v>
      </c>
      <c r="H288" s="102">
        <v>0</v>
      </c>
      <c r="I288" s="102"/>
      <c r="J288" s="102"/>
    </row>
    <row r="289" spans="1:8">
      <c r="A289" s="48"/>
      <c r="B289" s="48"/>
      <c r="C289" s="48"/>
      <c r="D289" s="48"/>
      <c r="E289" s="48"/>
      <c r="F289" s="48"/>
    </row>
    <row r="290" spans="1:8">
      <c r="A290" s="48"/>
      <c r="B290" s="48"/>
      <c r="C290" s="48"/>
      <c r="D290" s="48"/>
      <c r="E290" s="48"/>
      <c r="F290" s="48"/>
    </row>
    <row r="291" spans="1:8">
      <c r="A291" s="48"/>
      <c r="B291" s="48"/>
      <c r="C291" s="48"/>
      <c r="D291" s="48"/>
      <c r="E291" s="48"/>
      <c r="F291" s="48"/>
    </row>
    <row r="292" spans="1:8">
      <c r="A292" s="48"/>
      <c r="B292" s="48"/>
      <c r="C292" s="48"/>
      <c r="D292" s="48"/>
      <c r="E292" s="48"/>
      <c r="F292" s="48"/>
    </row>
    <row r="296" spans="1:8" ht="38.85" customHeight="1">
      <c r="A296" s="1243" t="s">
        <v>501</v>
      </c>
      <c r="B296" s="1243"/>
      <c r="C296" s="1243"/>
      <c r="D296" s="1243"/>
      <c r="E296" s="1243"/>
      <c r="F296" s="1242"/>
      <c r="G296" s="1242"/>
      <c r="H296" s="1242"/>
    </row>
    <row r="297" spans="1:8" ht="12.75" customHeight="1">
      <c r="A297" s="2" t="s">
        <v>27</v>
      </c>
      <c r="B297" s="2"/>
      <c r="C297" s="2"/>
      <c r="D297" s="2"/>
      <c r="E297" s="2"/>
    </row>
    <row r="298" spans="1:8" ht="82.9" customHeight="1">
      <c r="A298" s="40" t="s">
        <v>133</v>
      </c>
      <c r="B298" s="40" t="s">
        <v>502</v>
      </c>
      <c r="C298" s="40" t="s">
        <v>135</v>
      </c>
      <c r="D298" s="40" t="s">
        <v>500</v>
      </c>
      <c r="E298" s="40" t="s">
        <v>132</v>
      </c>
      <c r="F298" s="40" t="s">
        <v>131</v>
      </c>
      <c r="G298" s="40" t="s">
        <v>132</v>
      </c>
    </row>
    <row r="299" spans="1:8" ht="12.75" customHeight="1">
      <c r="A299" s="48"/>
      <c r="B299" s="48"/>
      <c r="C299" s="48"/>
      <c r="D299" s="48"/>
      <c r="E299" s="48"/>
      <c r="F299" s="72"/>
      <c r="G299" s="72"/>
    </row>
    <row r="300" spans="1:8" ht="12.75" customHeight="1">
      <c r="A300" s="48"/>
      <c r="B300" s="48"/>
      <c r="C300" s="48"/>
      <c r="D300" s="48"/>
      <c r="E300" s="48"/>
    </row>
    <row r="301" spans="1:8" ht="12.75" customHeight="1">
      <c r="A301" s="48"/>
      <c r="B301" s="48"/>
      <c r="C301" s="48"/>
      <c r="D301" s="48"/>
      <c r="E301" s="48"/>
    </row>
    <row r="302" spans="1:8" ht="12.75" customHeight="1">
      <c r="A302" s="48"/>
      <c r="B302" s="48"/>
      <c r="C302" s="48"/>
      <c r="D302" s="48"/>
      <c r="E302" s="48"/>
    </row>
    <row r="304" spans="1:8" ht="46.35" customHeight="1">
      <c r="A304" s="1243" t="s">
        <v>534</v>
      </c>
      <c r="B304" s="1243"/>
      <c r="C304" s="1243"/>
    </row>
    <row r="305" spans="1:4" ht="71.650000000000006" customHeight="1">
      <c r="A305" s="40" t="s">
        <v>535</v>
      </c>
      <c r="B305" s="40" t="s">
        <v>536</v>
      </c>
      <c r="C305" s="40" t="s">
        <v>537</v>
      </c>
    </row>
    <row r="306" spans="1:4" ht="12.75" customHeight="1">
      <c r="A306" s="67" t="s">
        <v>538</v>
      </c>
      <c r="B306" s="48"/>
      <c r="C306" s="48"/>
    </row>
    <row r="307" spans="1:4" ht="12.75" customHeight="1">
      <c r="A307" s="67" t="s">
        <v>539</v>
      </c>
      <c r="B307" s="48"/>
      <c r="C307" s="48"/>
    </row>
    <row r="308" spans="1:4" ht="12.75" customHeight="1">
      <c r="A308" s="67" t="s">
        <v>540</v>
      </c>
      <c r="B308" s="48"/>
      <c r="C308" s="48"/>
    </row>
    <row r="310" spans="1:4" ht="50.65" customHeight="1">
      <c r="A310" s="1243" t="s">
        <v>541</v>
      </c>
      <c r="B310" s="1243"/>
      <c r="C310" s="1243"/>
      <c r="D310" s="40" t="s">
        <v>542</v>
      </c>
    </row>
    <row r="311" spans="1:4" ht="66" customHeight="1">
      <c r="A311" s="40" t="s">
        <v>543</v>
      </c>
      <c r="B311" s="40" t="s">
        <v>92</v>
      </c>
      <c r="C311" s="40" t="s">
        <v>94</v>
      </c>
      <c r="D311" s="48">
        <v>102</v>
      </c>
    </row>
    <row r="312" spans="1:4" ht="31.5" customHeight="1">
      <c r="A312" s="841" t="s">
        <v>5984</v>
      </c>
      <c r="B312" s="842">
        <v>46113</v>
      </c>
      <c r="C312" s="843" t="s">
        <v>5985</v>
      </c>
    </row>
    <row r="313" spans="1:4" ht="12.75" customHeight="1">
      <c r="A313" s="841" t="s">
        <v>5984</v>
      </c>
      <c r="B313" s="841" t="s">
        <v>5986</v>
      </c>
      <c r="C313" s="844" t="s">
        <v>5987</v>
      </c>
    </row>
    <row r="314" spans="1:4" ht="45">
      <c r="A314" s="841" t="s">
        <v>5984</v>
      </c>
      <c r="B314" s="841" t="s">
        <v>5988</v>
      </c>
      <c r="C314" s="841" t="s">
        <v>5989</v>
      </c>
    </row>
    <row r="315" spans="1:4" ht="12.75" customHeight="1">
      <c r="A315" s="841" t="s">
        <v>5984</v>
      </c>
      <c r="B315" s="841" t="s">
        <v>5990</v>
      </c>
      <c r="C315" s="841" t="s">
        <v>5991</v>
      </c>
    </row>
    <row r="316" spans="1:4" ht="12.75" customHeight="1">
      <c r="A316" s="841" t="s">
        <v>5984</v>
      </c>
      <c r="B316" s="841" t="s">
        <v>5992</v>
      </c>
      <c r="C316" s="845" t="s">
        <v>5993</v>
      </c>
    </row>
    <row r="317" spans="1:4" ht="12.75" customHeight="1">
      <c r="A317" s="841" t="s">
        <v>5994</v>
      </c>
      <c r="B317" s="841" t="s">
        <v>5995</v>
      </c>
      <c r="C317" s="843" t="s">
        <v>5996</v>
      </c>
    </row>
    <row r="318" spans="1:4" ht="12.75" customHeight="1">
      <c r="A318" s="841" t="s">
        <v>5994</v>
      </c>
      <c r="B318" s="841" t="s">
        <v>5997</v>
      </c>
      <c r="C318" s="843" t="s">
        <v>5998</v>
      </c>
    </row>
    <row r="319" spans="1:4" ht="12.75" customHeight="1">
      <c r="A319" s="841" t="s">
        <v>5994</v>
      </c>
      <c r="B319" s="841" t="s">
        <v>5999</v>
      </c>
      <c r="C319" s="846" t="s">
        <v>6000</v>
      </c>
    </row>
    <row r="320" spans="1:4" ht="12.75" customHeight="1">
      <c r="A320" s="841" t="s">
        <v>6001</v>
      </c>
      <c r="B320" s="842">
        <v>46142</v>
      </c>
      <c r="C320" s="841" t="s">
        <v>6002</v>
      </c>
    </row>
    <row r="321" spans="1:3" ht="12.75" customHeight="1">
      <c r="A321" s="841" t="s">
        <v>5984</v>
      </c>
      <c r="B321" s="842">
        <v>46150</v>
      </c>
      <c r="C321" s="841" t="s">
        <v>6003</v>
      </c>
    </row>
    <row r="322" spans="1:3" ht="12.75" customHeight="1">
      <c r="A322" s="841" t="s">
        <v>5984</v>
      </c>
      <c r="B322" s="842">
        <v>46160</v>
      </c>
      <c r="C322" s="841" t="s">
        <v>6004</v>
      </c>
    </row>
    <row r="323" spans="1:3" ht="12.75" customHeight="1">
      <c r="A323" s="841" t="s">
        <v>5984</v>
      </c>
      <c r="B323" s="842">
        <v>46167</v>
      </c>
      <c r="C323" s="841" t="s">
        <v>6005</v>
      </c>
    </row>
    <row r="324" spans="1:3" ht="12.75" customHeight="1">
      <c r="A324" s="841" t="s">
        <v>5984</v>
      </c>
      <c r="B324" s="842">
        <v>46171</v>
      </c>
      <c r="C324" s="841" t="s">
        <v>6006</v>
      </c>
    </row>
    <row r="325" spans="1:3" ht="12.75" customHeight="1">
      <c r="A325" s="841" t="s">
        <v>5984</v>
      </c>
      <c r="B325" s="842">
        <v>46181</v>
      </c>
      <c r="C325" s="841" t="s">
        <v>6007</v>
      </c>
    </row>
    <row r="326" spans="1:3" ht="12.75" customHeight="1">
      <c r="A326" s="841" t="s">
        <v>5984</v>
      </c>
      <c r="B326" s="842">
        <v>46182</v>
      </c>
      <c r="C326" s="841" t="s">
        <v>6008</v>
      </c>
    </row>
    <row r="327" spans="1:3" ht="12.75" customHeight="1">
      <c r="A327" s="841" t="s">
        <v>5984</v>
      </c>
      <c r="B327" s="842">
        <v>46188</v>
      </c>
      <c r="C327" s="841" t="s">
        <v>6009</v>
      </c>
    </row>
    <row r="328" spans="1:3" ht="12.75" customHeight="1">
      <c r="A328" s="841" t="s">
        <v>5984</v>
      </c>
      <c r="B328" s="842">
        <v>46196</v>
      </c>
      <c r="C328" s="841" t="s">
        <v>6010</v>
      </c>
    </row>
    <row r="329" spans="1:3" ht="12.75" customHeight="1">
      <c r="A329" s="841" t="s">
        <v>5984</v>
      </c>
      <c r="B329" s="842">
        <v>46202</v>
      </c>
      <c r="C329" s="841" t="s">
        <v>6011</v>
      </c>
    </row>
    <row r="330" spans="1:3" ht="12.75" customHeight="1">
      <c r="A330" s="841" t="s">
        <v>6012</v>
      </c>
      <c r="B330" s="842">
        <v>46113</v>
      </c>
      <c r="C330" s="846" t="s">
        <v>6013</v>
      </c>
    </row>
    <row r="331" spans="1:3" ht="12.75" customHeight="1">
      <c r="A331" s="841" t="s">
        <v>6014</v>
      </c>
      <c r="B331" s="842">
        <v>46120</v>
      </c>
      <c r="C331" s="846" t="s">
        <v>6015</v>
      </c>
    </row>
    <row r="332" spans="1:3" ht="12.75" customHeight="1">
      <c r="A332" s="841" t="s">
        <v>6016</v>
      </c>
      <c r="B332" s="842">
        <v>46121</v>
      </c>
      <c r="C332" s="841" t="s">
        <v>6017</v>
      </c>
    </row>
    <row r="333" spans="1:3" ht="12.75" customHeight="1">
      <c r="A333" s="841" t="s">
        <v>6018</v>
      </c>
      <c r="B333" s="842">
        <v>46124</v>
      </c>
      <c r="C333" s="841" t="s">
        <v>6019</v>
      </c>
    </row>
    <row r="334" spans="1:3" ht="12.75" customHeight="1">
      <c r="A334" s="841" t="s">
        <v>6020</v>
      </c>
      <c r="B334" s="842">
        <v>46127</v>
      </c>
      <c r="C334" s="841" t="s">
        <v>6021</v>
      </c>
    </row>
    <row r="335" spans="1:3" ht="12.75" customHeight="1">
      <c r="A335" s="841" t="s">
        <v>6022</v>
      </c>
      <c r="B335" s="842">
        <v>46127</v>
      </c>
      <c r="C335" s="841" t="s">
        <v>6023</v>
      </c>
    </row>
    <row r="336" spans="1:3" ht="12.75" customHeight="1">
      <c r="A336" s="841" t="s">
        <v>6020</v>
      </c>
      <c r="B336" s="842">
        <v>46132</v>
      </c>
      <c r="C336" s="841" t="s">
        <v>6024</v>
      </c>
    </row>
    <row r="337" spans="1:3" ht="12.75" customHeight="1">
      <c r="A337" s="841" t="s">
        <v>6020</v>
      </c>
      <c r="B337" s="842">
        <v>46133</v>
      </c>
      <c r="C337" s="841" t="s">
        <v>6025</v>
      </c>
    </row>
    <row r="338" spans="1:3" ht="12.75" customHeight="1">
      <c r="A338" s="841" t="s">
        <v>6026</v>
      </c>
      <c r="B338" s="842">
        <v>46134</v>
      </c>
      <c r="C338" s="846" t="s">
        <v>6027</v>
      </c>
    </row>
    <row r="339" spans="1:3" ht="12.75" customHeight="1">
      <c r="A339" s="841" t="s">
        <v>6026</v>
      </c>
      <c r="B339" s="842">
        <v>46135</v>
      </c>
      <c r="C339" s="841" t="s">
        <v>6028</v>
      </c>
    </row>
    <row r="340" spans="1:3" ht="12.75" customHeight="1">
      <c r="A340" s="841" t="s">
        <v>6020</v>
      </c>
      <c r="B340" s="842">
        <v>46149</v>
      </c>
      <c r="C340" s="841" t="s">
        <v>6029</v>
      </c>
    </row>
    <row r="341" spans="1:3" ht="12.75" customHeight="1">
      <c r="A341" s="841" t="s">
        <v>6020</v>
      </c>
      <c r="B341" s="842">
        <v>46151</v>
      </c>
      <c r="C341" s="841" t="s">
        <v>6030</v>
      </c>
    </row>
    <row r="342" spans="1:3" ht="12.75" customHeight="1">
      <c r="A342" s="841" t="s">
        <v>6020</v>
      </c>
      <c r="B342" s="842">
        <v>46151</v>
      </c>
      <c r="C342" s="847" t="s">
        <v>6031</v>
      </c>
    </row>
    <row r="343" spans="1:3" ht="12.75" customHeight="1">
      <c r="A343" s="841" t="s">
        <v>6020</v>
      </c>
      <c r="B343" s="842">
        <v>46151</v>
      </c>
      <c r="C343" s="841" t="s">
        <v>6032</v>
      </c>
    </row>
    <row r="344" spans="1:3" ht="12.75" customHeight="1">
      <c r="A344" s="841" t="s">
        <v>6033</v>
      </c>
      <c r="B344" s="842">
        <v>46157</v>
      </c>
      <c r="C344" s="841" t="s">
        <v>6034</v>
      </c>
    </row>
    <row r="345" spans="1:3" ht="12.75" customHeight="1">
      <c r="A345" s="841" t="s">
        <v>6035</v>
      </c>
      <c r="B345" s="842">
        <v>46160</v>
      </c>
      <c r="C345" s="841" t="s">
        <v>6036</v>
      </c>
    </row>
    <row r="346" spans="1:3" ht="12.75" customHeight="1">
      <c r="A346" s="841" t="s">
        <v>6037</v>
      </c>
      <c r="B346" s="842">
        <v>46160</v>
      </c>
      <c r="C346" s="841" t="s">
        <v>6038</v>
      </c>
    </row>
    <row r="347" spans="1:3" ht="12.75" customHeight="1">
      <c r="A347" s="841" t="s">
        <v>6033</v>
      </c>
      <c r="B347" s="842">
        <v>46161</v>
      </c>
      <c r="C347" s="841" t="s">
        <v>6039</v>
      </c>
    </row>
    <row r="348" spans="1:3" ht="12.75" customHeight="1">
      <c r="A348" s="841" t="s">
        <v>6026</v>
      </c>
      <c r="B348" s="842">
        <v>46168</v>
      </c>
      <c r="C348" s="841" t="s">
        <v>6040</v>
      </c>
    </row>
    <row r="349" spans="1:3" ht="12.75" customHeight="1">
      <c r="A349" s="841" t="s">
        <v>6033</v>
      </c>
      <c r="B349" s="842">
        <v>46174</v>
      </c>
      <c r="C349" s="841" t="s">
        <v>6041</v>
      </c>
    </row>
    <row r="350" spans="1:3" ht="12.75" customHeight="1">
      <c r="A350" s="841" t="s">
        <v>6042</v>
      </c>
      <c r="B350" s="842">
        <v>46179</v>
      </c>
      <c r="C350" s="841" t="s">
        <v>6043</v>
      </c>
    </row>
    <row r="351" spans="1:3" ht="12.75" customHeight="1">
      <c r="A351" s="841" t="s">
        <v>6044</v>
      </c>
      <c r="B351" s="842">
        <v>46182</v>
      </c>
      <c r="C351" s="841" t="s">
        <v>6045</v>
      </c>
    </row>
    <row r="352" spans="1:3" ht="12.75" customHeight="1">
      <c r="A352" s="841" t="s">
        <v>6044</v>
      </c>
      <c r="B352" s="842">
        <v>46182</v>
      </c>
      <c r="C352" s="841" t="s">
        <v>6046</v>
      </c>
    </row>
    <row r="353" spans="1:3" ht="12.75" customHeight="1">
      <c r="A353" s="841" t="s">
        <v>6026</v>
      </c>
      <c r="B353" s="842">
        <v>46185</v>
      </c>
      <c r="C353" s="841" t="s">
        <v>6047</v>
      </c>
    </row>
    <row r="354" spans="1:3" ht="12.75" customHeight="1">
      <c r="A354" s="841" t="s">
        <v>6026</v>
      </c>
      <c r="B354" s="842">
        <v>46191</v>
      </c>
      <c r="C354" s="841" t="s">
        <v>6048</v>
      </c>
    </row>
    <row r="355" spans="1:3" ht="12.75" customHeight="1">
      <c r="A355" s="841" t="s">
        <v>6026</v>
      </c>
      <c r="B355" s="842">
        <v>46192</v>
      </c>
      <c r="C355" s="841" t="s">
        <v>6049</v>
      </c>
    </row>
    <row r="356" spans="1:3" ht="12.75" customHeight="1">
      <c r="A356" s="841" t="s">
        <v>6026</v>
      </c>
      <c r="B356" s="842">
        <v>46195</v>
      </c>
      <c r="C356" s="841" t="s">
        <v>6050</v>
      </c>
    </row>
    <row r="357" spans="1:3" ht="12.75" customHeight="1">
      <c r="A357" s="841" t="s">
        <v>6026</v>
      </c>
      <c r="B357" s="842">
        <v>46195</v>
      </c>
      <c r="C357" s="841" t="s">
        <v>6051</v>
      </c>
    </row>
    <row r="358" spans="1:3" ht="12.75" customHeight="1">
      <c r="A358" s="841" t="s">
        <v>6026</v>
      </c>
      <c r="B358" s="842">
        <v>46198</v>
      </c>
      <c r="C358" s="841" t="s">
        <v>6052</v>
      </c>
    </row>
    <row r="359" spans="1:3" ht="12.75" customHeight="1">
      <c r="A359" s="841" t="s">
        <v>6026</v>
      </c>
      <c r="B359" s="842">
        <v>46199</v>
      </c>
      <c r="C359" s="841" t="s">
        <v>6053</v>
      </c>
    </row>
    <row r="360" spans="1:3" ht="12.75" customHeight="1">
      <c r="A360" s="841" t="s">
        <v>6054</v>
      </c>
      <c r="B360" s="842">
        <v>46114</v>
      </c>
      <c r="C360" s="841" t="s">
        <v>6055</v>
      </c>
    </row>
    <row r="361" spans="1:3" ht="12.75" customHeight="1">
      <c r="A361" s="841" t="s">
        <v>6056</v>
      </c>
      <c r="B361" s="842">
        <v>46116</v>
      </c>
      <c r="C361" s="848" t="s">
        <v>6057</v>
      </c>
    </row>
    <row r="362" spans="1:3" ht="12.75" customHeight="1">
      <c r="A362" s="841" t="s">
        <v>6058</v>
      </c>
      <c r="B362" s="842">
        <v>46117</v>
      </c>
      <c r="C362" s="841" t="s">
        <v>6059</v>
      </c>
    </row>
    <row r="363" spans="1:3" ht="12.75" customHeight="1">
      <c r="A363" s="841" t="s">
        <v>6056</v>
      </c>
      <c r="B363" s="842">
        <v>46118</v>
      </c>
      <c r="C363" s="841" t="s">
        <v>6060</v>
      </c>
    </row>
    <row r="364" spans="1:3" ht="12.75" customHeight="1">
      <c r="A364" s="841" t="s">
        <v>6056</v>
      </c>
      <c r="B364" s="842">
        <v>46118</v>
      </c>
      <c r="C364" s="841" t="s">
        <v>6061</v>
      </c>
    </row>
    <row r="365" spans="1:3" ht="12.75" customHeight="1">
      <c r="A365" s="841" t="s">
        <v>6056</v>
      </c>
      <c r="B365" s="842">
        <v>46123</v>
      </c>
      <c r="C365" s="841" t="s">
        <v>6062</v>
      </c>
    </row>
    <row r="366" spans="1:3" ht="12.75" customHeight="1">
      <c r="A366" s="841" t="s">
        <v>6056</v>
      </c>
      <c r="B366" s="842">
        <v>46127</v>
      </c>
      <c r="C366" s="841" t="s">
        <v>6063</v>
      </c>
    </row>
    <row r="367" spans="1:3" ht="12.75" customHeight="1">
      <c r="A367" s="841" t="s">
        <v>6056</v>
      </c>
      <c r="B367" s="842">
        <v>46150</v>
      </c>
      <c r="C367" s="841" t="s">
        <v>6064</v>
      </c>
    </row>
    <row r="368" spans="1:3" ht="12.75" customHeight="1">
      <c r="A368" s="841" t="s">
        <v>6056</v>
      </c>
      <c r="B368" s="842">
        <v>46167</v>
      </c>
      <c r="C368" s="841" t="s">
        <v>6065</v>
      </c>
    </row>
    <row r="369" spans="1:3" ht="12.75" customHeight="1">
      <c r="A369" s="841" t="s">
        <v>6056</v>
      </c>
      <c r="B369" s="842">
        <v>46171</v>
      </c>
      <c r="C369" s="841" t="s">
        <v>6066</v>
      </c>
    </row>
    <row r="370" spans="1:3" ht="12.75" customHeight="1">
      <c r="A370" s="841" t="s">
        <v>6056</v>
      </c>
      <c r="B370" s="842">
        <v>46172</v>
      </c>
      <c r="C370" s="841" t="s">
        <v>6067</v>
      </c>
    </row>
    <row r="371" spans="1:3" ht="12.75" customHeight="1">
      <c r="A371" s="841" t="s">
        <v>6056</v>
      </c>
      <c r="B371" s="842">
        <v>46172</v>
      </c>
      <c r="C371" s="841" t="s">
        <v>6068</v>
      </c>
    </row>
    <row r="372" spans="1:3" ht="12.75" customHeight="1">
      <c r="A372" s="841" t="s">
        <v>6058</v>
      </c>
      <c r="B372" s="842">
        <v>46174</v>
      </c>
      <c r="C372" s="847" t="s">
        <v>6069</v>
      </c>
    </row>
    <row r="373" spans="1:3" ht="12.75" customHeight="1">
      <c r="A373" s="841" t="s">
        <v>6058</v>
      </c>
      <c r="B373" s="842">
        <v>46176</v>
      </c>
      <c r="C373" s="841" t="s">
        <v>6070</v>
      </c>
    </row>
    <row r="374" spans="1:3" ht="12.75" customHeight="1">
      <c r="A374" s="841" t="s">
        <v>6058</v>
      </c>
      <c r="B374" s="842">
        <v>46183</v>
      </c>
      <c r="C374" s="841" t="s">
        <v>6071</v>
      </c>
    </row>
    <row r="375" spans="1:3" ht="12.75" customHeight="1">
      <c r="A375" s="841" t="s">
        <v>6072</v>
      </c>
      <c r="B375" s="841" t="s">
        <v>6073</v>
      </c>
      <c r="C375" s="841" t="s">
        <v>6074</v>
      </c>
    </row>
    <row r="376" spans="1:3" ht="12.75" customHeight="1">
      <c r="A376" s="841" t="s">
        <v>6072</v>
      </c>
      <c r="B376" s="841" t="s">
        <v>6075</v>
      </c>
      <c r="C376" s="841" t="s">
        <v>6076</v>
      </c>
    </row>
    <row r="377" spans="1:3" ht="12.75" customHeight="1">
      <c r="A377" s="841" t="s">
        <v>6072</v>
      </c>
      <c r="B377" s="841" t="s">
        <v>6077</v>
      </c>
      <c r="C377" s="841" t="s">
        <v>6078</v>
      </c>
    </row>
    <row r="378" spans="1:3" ht="12.75" customHeight="1">
      <c r="A378" s="841" t="s">
        <v>6072</v>
      </c>
      <c r="B378" s="841" t="s">
        <v>6075</v>
      </c>
      <c r="C378" s="841" t="s">
        <v>6079</v>
      </c>
    </row>
    <row r="379" spans="1:3" ht="12.75" customHeight="1">
      <c r="A379" s="841" t="s">
        <v>6080</v>
      </c>
      <c r="B379" s="841" t="s">
        <v>6077</v>
      </c>
      <c r="C379" s="841" t="s">
        <v>6081</v>
      </c>
    </row>
    <row r="380" spans="1:3" ht="12.75" customHeight="1">
      <c r="A380" s="841" t="s">
        <v>6080</v>
      </c>
      <c r="B380" s="841" t="s">
        <v>6082</v>
      </c>
      <c r="C380" s="841" t="s">
        <v>6083</v>
      </c>
    </row>
    <row r="381" spans="1:3" ht="12.75" customHeight="1">
      <c r="A381" s="841" t="s">
        <v>6072</v>
      </c>
      <c r="B381" s="841" t="s">
        <v>6084</v>
      </c>
      <c r="C381" s="841" t="s">
        <v>6085</v>
      </c>
    </row>
    <row r="382" spans="1:3" ht="12.75" customHeight="1">
      <c r="A382" s="841" t="s">
        <v>6072</v>
      </c>
      <c r="B382" s="841" t="s">
        <v>6086</v>
      </c>
      <c r="C382" s="841" t="s">
        <v>6087</v>
      </c>
    </row>
    <row r="383" spans="1:3" ht="12.75" customHeight="1">
      <c r="A383" s="841" t="s">
        <v>6072</v>
      </c>
      <c r="B383" s="841" t="s">
        <v>6088</v>
      </c>
      <c r="C383" s="841" t="s">
        <v>6089</v>
      </c>
    </row>
    <row r="384" spans="1:3" ht="12.75" customHeight="1">
      <c r="A384" s="841" t="s">
        <v>6072</v>
      </c>
      <c r="B384" s="841" t="s">
        <v>6090</v>
      </c>
      <c r="C384" s="841" t="s">
        <v>6091</v>
      </c>
    </row>
    <row r="385" spans="1:3" ht="12.75" customHeight="1">
      <c r="A385" s="841" t="s">
        <v>6072</v>
      </c>
      <c r="B385" s="841" t="s">
        <v>6090</v>
      </c>
      <c r="C385" s="841" t="s">
        <v>6092</v>
      </c>
    </row>
    <row r="386" spans="1:3" ht="12.75" customHeight="1">
      <c r="A386" s="841" t="s">
        <v>6072</v>
      </c>
      <c r="B386" s="841" t="s">
        <v>6090</v>
      </c>
      <c r="C386" s="841" t="s">
        <v>6093</v>
      </c>
    </row>
    <row r="387" spans="1:3" ht="12.75" customHeight="1">
      <c r="A387" s="841" t="s">
        <v>6072</v>
      </c>
      <c r="B387" s="841" t="s">
        <v>6094</v>
      </c>
      <c r="C387" s="841" t="s">
        <v>6095</v>
      </c>
    </row>
    <row r="388" spans="1:3" ht="12.75" customHeight="1">
      <c r="A388" s="131" t="s">
        <v>6096</v>
      </c>
      <c r="B388" s="132">
        <v>46116</v>
      </c>
      <c r="C388" s="48" t="s">
        <v>6097</v>
      </c>
    </row>
    <row r="389" spans="1:3" ht="25.5">
      <c r="A389" s="849" t="s">
        <v>6098</v>
      </c>
      <c r="B389" s="850">
        <v>46121</v>
      </c>
      <c r="C389" s="128" t="s">
        <v>6099</v>
      </c>
    </row>
    <row r="390" spans="1:3" ht="25.5">
      <c r="A390" s="849" t="s">
        <v>6100</v>
      </c>
      <c r="B390" s="850">
        <v>38451</v>
      </c>
      <c r="C390" s="128" t="s">
        <v>6101</v>
      </c>
    </row>
    <row r="391" spans="1:3">
      <c r="A391" s="849" t="s">
        <v>6102</v>
      </c>
      <c r="B391" s="850">
        <v>46124</v>
      </c>
      <c r="C391" s="128" t="s">
        <v>6103</v>
      </c>
    </row>
    <row r="392" spans="1:3">
      <c r="A392" s="849" t="s">
        <v>6104</v>
      </c>
      <c r="B392" s="850">
        <v>46122</v>
      </c>
      <c r="C392" s="128" t="s">
        <v>5923</v>
      </c>
    </row>
    <row r="393" spans="1:3">
      <c r="A393" s="849" t="s">
        <v>6105</v>
      </c>
      <c r="B393" s="850">
        <v>46123</v>
      </c>
      <c r="C393" s="128" t="s">
        <v>5925</v>
      </c>
    </row>
    <row r="394" spans="1:3" ht="25.5">
      <c r="A394" s="849" t="s">
        <v>6106</v>
      </c>
      <c r="B394" s="850">
        <v>46129</v>
      </c>
      <c r="C394" s="128" t="s">
        <v>6107</v>
      </c>
    </row>
    <row r="395" spans="1:3">
      <c r="A395" s="849" t="s">
        <v>6108</v>
      </c>
      <c r="B395" s="850">
        <v>46135</v>
      </c>
      <c r="C395" s="128" t="s">
        <v>6109</v>
      </c>
    </row>
    <row r="396" spans="1:3">
      <c r="A396" s="849" t="s">
        <v>6110</v>
      </c>
      <c r="B396" s="850">
        <v>46141</v>
      </c>
      <c r="C396" s="128" t="s">
        <v>6111</v>
      </c>
    </row>
    <row r="397" spans="1:3" ht="25.5">
      <c r="A397" s="849" t="s">
        <v>6112</v>
      </c>
      <c r="B397" s="850">
        <v>46147</v>
      </c>
      <c r="C397" s="128" t="s">
        <v>6113</v>
      </c>
    </row>
    <row r="398" spans="1:3">
      <c r="A398" s="849" t="s">
        <v>6114</v>
      </c>
      <c r="B398" s="850">
        <v>46150</v>
      </c>
      <c r="C398" s="128" t="s">
        <v>6115</v>
      </c>
    </row>
    <row r="399" spans="1:3">
      <c r="A399" s="849" t="s">
        <v>6116</v>
      </c>
      <c r="B399" s="850">
        <v>46152</v>
      </c>
      <c r="C399" s="128" t="s">
        <v>6117</v>
      </c>
    </row>
    <row r="400" spans="1:3" ht="25.5">
      <c r="A400" s="849" t="s">
        <v>6118</v>
      </c>
      <c r="B400" s="850">
        <v>46149</v>
      </c>
      <c r="C400" s="128" t="s">
        <v>6119</v>
      </c>
    </row>
    <row r="401" spans="1:3" ht="25.5">
      <c r="A401" s="849" t="s">
        <v>6120</v>
      </c>
      <c r="B401" s="850">
        <v>46152</v>
      </c>
      <c r="C401" s="128" t="s">
        <v>6121</v>
      </c>
    </row>
    <row r="402" spans="1:3">
      <c r="A402" s="849" t="s">
        <v>6122</v>
      </c>
      <c r="B402" s="850">
        <v>46158</v>
      </c>
      <c r="C402" s="128" t="s">
        <v>6123</v>
      </c>
    </row>
    <row r="403" spans="1:3">
      <c r="A403" s="849" t="s">
        <v>6124</v>
      </c>
      <c r="B403" s="850">
        <v>46160</v>
      </c>
      <c r="C403" s="128" t="s">
        <v>5920</v>
      </c>
    </row>
    <row r="404" spans="1:3">
      <c r="A404" s="849" t="s">
        <v>6125</v>
      </c>
      <c r="B404" s="850">
        <v>46164</v>
      </c>
      <c r="C404" s="128" t="s">
        <v>6126</v>
      </c>
    </row>
    <row r="405" spans="1:3">
      <c r="A405" s="849" t="s">
        <v>6127</v>
      </c>
      <c r="B405" s="850">
        <v>46165</v>
      </c>
      <c r="C405" s="128" t="s">
        <v>6128</v>
      </c>
    </row>
    <row r="406" spans="1:3" ht="25.5">
      <c r="A406" s="849" t="s">
        <v>6129</v>
      </c>
      <c r="B406" s="850">
        <v>46167</v>
      </c>
      <c r="C406" s="128" t="s">
        <v>5813</v>
      </c>
    </row>
    <row r="407" spans="1:3">
      <c r="A407" s="849" t="s">
        <v>6130</v>
      </c>
      <c r="B407" s="850">
        <v>46174</v>
      </c>
      <c r="C407" s="128" t="s">
        <v>2618</v>
      </c>
    </row>
    <row r="408" spans="1:3">
      <c r="A408" s="849" t="s">
        <v>6131</v>
      </c>
      <c r="B408" s="850">
        <v>46179</v>
      </c>
      <c r="C408" s="128" t="s">
        <v>1447</v>
      </c>
    </row>
    <row r="409" spans="1:3">
      <c r="A409" s="849" t="s">
        <v>6132</v>
      </c>
      <c r="B409" s="850">
        <v>46183</v>
      </c>
      <c r="C409" s="128" t="s">
        <v>6133</v>
      </c>
    </row>
    <row r="410" spans="1:3">
      <c r="A410" s="849" t="s">
        <v>6134</v>
      </c>
      <c r="B410" s="850" t="s">
        <v>149</v>
      </c>
      <c r="C410" s="128" t="s">
        <v>6135</v>
      </c>
    </row>
    <row r="411" spans="1:3">
      <c r="A411" s="849" t="s">
        <v>6136</v>
      </c>
      <c r="B411" s="850">
        <v>46189</v>
      </c>
      <c r="C411" s="128" t="s">
        <v>6137</v>
      </c>
    </row>
    <row r="412" spans="1:3">
      <c r="A412" s="849" t="s">
        <v>6138</v>
      </c>
      <c r="B412" s="850">
        <v>46195</v>
      </c>
      <c r="C412" s="128" t="s">
        <v>6139</v>
      </c>
    </row>
    <row r="413" spans="1:3">
      <c r="A413" s="849" t="s">
        <v>6140</v>
      </c>
      <c r="B413" s="850">
        <v>46188</v>
      </c>
      <c r="C413" s="128" t="s">
        <v>1663</v>
      </c>
    </row>
    <row r="414" spans="1:3" ht="37.35" customHeight="1">
      <c r="A414" s="1243" t="s">
        <v>1212</v>
      </c>
      <c r="B414" s="1243"/>
      <c r="C414" s="1243"/>
    </row>
    <row r="415" spans="1:3" ht="47.1" customHeight="1">
      <c r="A415" s="40" t="s">
        <v>1213</v>
      </c>
      <c r="B415" s="40" t="s">
        <v>1214</v>
      </c>
      <c r="C415" s="40" t="s">
        <v>1215</v>
      </c>
    </row>
    <row r="416" spans="1:3" ht="12.75" customHeight="1">
      <c r="A416" s="48"/>
      <c r="B416" s="48"/>
      <c r="C416" s="48"/>
    </row>
    <row r="417" spans="1:8" ht="12.75" customHeight="1">
      <c r="A417" s="48"/>
      <c r="B417" s="48"/>
      <c r="C417" s="48"/>
    </row>
    <row r="419" spans="1:8" ht="43.35" customHeight="1">
      <c r="A419" s="1243" t="s">
        <v>1216</v>
      </c>
      <c r="B419" s="1243"/>
      <c r="C419" s="1243"/>
      <c r="D419" s="1243"/>
      <c r="E419" s="1243"/>
    </row>
    <row r="420" spans="1:8" ht="85.9" customHeight="1">
      <c r="A420" s="40" t="s">
        <v>1217</v>
      </c>
      <c r="B420" s="40" t="s">
        <v>1218</v>
      </c>
      <c r="C420" s="40" t="s">
        <v>1219</v>
      </c>
      <c r="D420" s="40" t="s">
        <v>1220</v>
      </c>
      <c r="E420" s="40" t="s">
        <v>1221</v>
      </c>
    </row>
    <row r="421" spans="1:8" ht="209.25" customHeight="1">
      <c r="A421" s="94" t="s">
        <v>6141</v>
      </c>
      <c r="B421" s="102" t="s">
        <v>6142</v>
      </c>
      <c r="C421" s="50">
        <v>46198</v>
      </c>
      <c r="D421" s="48" t="s">
        <v>6143</v>
      </c>
      <c r="E421" s="48"/>
    </row>
    <row r="422" spans="1:8" ht="12.75" customHeight="1">
      <c r="A422" s="102"/>
      <c r="B422" s="102"/>
      <c r="C422" s="48"/>
      <c r="D422" s="48"/>
      <c r="E422" s="48"/>
    </row>
    <row r="423" spans="1:8">
      <c r="A423" s="48" t="s">
        <v>6144</v>
      </c>
    </row>
    <row r="424" spans="1:8" ht="30" customHeight="1">
      <c r="A424" s="1267" t="s">
        <v>708</v>
      </c>
      <c r="B424" s="1267"/>
      <c r="C424" s="1267"/>
      <c r="D424" s="1267"/>
      <c r="E424" s="1267"/>
      <c r="F424" s="146" t="s">
        <v>131</v>
      </c>
      <c r="G424" s="146" t="s">
        <v>132</v>
      </c>
    </row>
    <row r="425" spans="1:8" ht="61.9" customHeight="1">
      <c r="A425" s="146" t="s">
        <v>133</v>
      </c>
      <c r="B425" s="146" t="s">
        <v>134</v>
      </c>
      <c r="C425" s="146" t="s">
        <v>135</v>
      </c>
      <c r="D425" s="146" t="s">
        <v>136</v>
      </c>
      <c r="E425" s="146" t="s">
        <v>137</v>
      </c>
      <c r="F425" s="48"/>
      <c r="G425" s="48"/>
    </row>
    <row r="426" spans="1:8" ht="12.75" customHeight="1">
      <c r="A426" s="72"/>
      <c r="B426" s="72"/>
      <c r="C426" s="72"/>
      <c r="D426" s="72"/>
      <c r="E426" s="72"/>
    </row>
    <row r="427" spans="1:8" ht="12.75" customHeight="1">
      <c r="A427" s="72"/>
      <c r="B427" s="72"/>
      <c r="C427" s="72"/>
      <c r="D427" s="72"/>
      <c r="E427" s="72"/>
    </row>
    <row r="428" spans="1:8" ht="12.75" customHeight="1">
      <c r="A428" s="72"/>
      <c r="B428" s="72"/>
      <c r="C428" s="72"/>
      <c r="D428" s="72"/>
      <c r="E428" s="72"/>
    </row>
    <row r="430" spans="1:8" ht="52.9" customHeight="1">
      <c r="A430" s="1248" t="s">
        <v>708</v>
      </c>
      <c r="B430" s="1248"/>
      <c r="C430" s="1248"/>
      <c r="D430" s="1248"/>
      <c r="E430" s="1248"/>
      <c r="F430" s="1242"/>
      <c r="G430" s="1242"/>
      <c r="H430" s="1242"/>
    </row>
    <row r="431" spans="1:8" ht="12.75" customHeight="1">
      <c r="A431" s="2" t="s">
        <v>27</v>
      </c>
      <c r="B431" s="2"/>
      <c r="C431" s="2"/>
      <c r="D431" s="2"/>
      <c r="E431" s="2"/>
    </row>
    <row r="432" spans="1:8" ht="114.2" customHeight="1">
      <c r="A432" s="149"/>
      <c r="B432" s="146" t="s">
        <v>709</v>
      </c>
      <c r="C432" s="146" t="s">
        <v>710</v>
      </c>
      <c r="D432" s="146" t="s">
        <v>136</v>
      </c>
      <c r="E432" s="146" t="s">
        <v>711</v>
      </c>
    </row>
    <row r="433" spans="1:6" ht="20.25" customHeight="1">
      <c r="A433" s="146" t="s">
        <v>712</v>
      </c>
      <c r="B433" s="51" t="s">
        <v>6145</v>
      </c>
      <c r="C433" s="51" t="s">
        <v>6146</v>
      </c>
      <c r="D433" s="51">
        <v>8</v>
      </c>
      <c r="E433" s="51" t="s">
        <v>881</v>
      </c>
    </row>
    <row r="434" spans="1:6" ht="12.75" customHeight="1">
      <c r="A434" s="146" t="s">
        <v>713</v>
      </c>
      <c r="B434" s="48"/>
      <c r="C434" s="48"/>
      <c r="D434" s="48"/>
      <c r="E434" s="48"/>
    </row>
    <row r="436" spans="1:6" ht="72.400000000000006" customHeight="1">
      <c r="A436" s="1248" t="s">
        <v>714</v>
      </c>
      <c r="B436" s="1248"/>
      <c r="C436" s="1248"/>
      <c r="D436" s="1249"/>
      <c r="E436" s="1249"/>
      <c r="F436" s="1249"/>
    </row>
    <row r="437" spans="1:6" ht="41.1" customHeight="1">
      <c r="A437" s="150" t="s">
        <v>715</v>
      </c>
      <c r="B437" s="1250"/>
      <c r="C437" s="1250"/>
      <c r="D437" s="31"/>
      <c r="E437" s="31"/>
    </row>
    <row r="438" spans="1:6" ht="12.75" customHeight="1">
      <c r="A438" s="146" t="s">
        <v>716</v>
      </c>
      <c r="B438" s="1248" t="s">
        <v>717</v>
      </c>
      <c r="C438" s="1248"/>
      <c r="D438" s="31"/>
      <c r="E438" s="31"/>
    </row>
    <row r="439" spans="1:6" ht="58.15" customHeight="1">
      <c r="A439" s="146" t="s">
        <v>718</v>
      </c>
      <c r="B439" s="1245" t="s">
        <v>6147</v>
      </c>
      <c r="C439" s="1245"/>
      <c r="D439" s="31"/>
      <c r="E439" s="31"/>
    </row>
    <row r="440" spans="1:6" ht="47.25" customHeight="1">
      <c r="A440" s="146" t="s">
        <v>720</v>
      </c>
      <c r="B440" s="1245" t="s">
        <v>6147</v>
      </c>
      <c r="C440" s="1245"/>
      <c r="D440" s="31"/>
      <c r="E440" s="31"/>
    </row>
    <row r="441" spans="1:6" ht="60.75" customHeight="1">
      <c r="A441" s="146" t="s">
        <v>722</v>
      </c>
      <c r="B441" s="1245" t="s">
        <v>6147</v>
      </c>
      <c r="C441" s="1245"/>
      <c r="D441" s="31"/>
      <c r="E441" s="31"/>
    </row>
    <row r="442" spans="1:6" ht="12.75" customHeight="1">
      <c r="A442" s="31"/>
      <c r="B442" s="31"/>
      <c r="C442" s="31"/>
      <c r="D442" s="31"/>
      <c r="E442" s="31"/>
    </row>
    <row r="443" spans="1:6" ht="49.35" customHeight="1">
      <c r="A443" s="1248" t="s">
        <v>723</v>
      </c>
      <c r="B443" s="1248"/>
      <c r="C443" s="1248"/>
      <c r="D443" s="1242"/>
      <c r="E443" s="1242"/>
      <c r="F443" s="1242"/>
    </row>
    <row r="444" spans="1:6" ht="12.75" customHeight="1">
      <c r="A444" s="2" t="s">
        <v>27</v>
      </c>
      <c r="B444" s="2"/>
      <c r="C444" s="2"/>
    </row>
    <row r="445" spans="1:6" ht="12.75" customHeight="1">
      <c r="A445" s="1248" t="s">
        <v>116</v>
      </c>
      <c r="B445" s="1248"/>
      <c r="C445" s="1248"/>
      <c r="D445" s="31"/>
      <c r="E445" s="31"/>
    </row>
    <row r="446" spans="1:6" ht="12.75" customHeight="1">
      <c r="A446" s="1250"/>
      <c r="B446" s="1250"/>
      <c r="C446" s="1250"/>
      <c r="D446" s="31"/>
      <c r="E446" s="31"/>
    </row>
    <row r="447" spans="1:6" ht="12.75" customHeight="1">
      <c r="A447" s="31"/>
      <c r="B447" s="31"/>
      <c r="C447" s="31"/>
      <c r="D447" s="31"/>
      <c r="E447" s="31"/>
    </row>
    <row r="448" spans="1:6" ht="54.4" customHeight="1">
      <c r="A448" s="1248" t="s">
        <v>724</v>
      </c>
      <c r="B448" s="1248"/>
      <c r="C448" s="1248"/>
      <c r="D448" s="1242"/>
      <c r="E448" s="1242"/>
      <c r="F448" s="1242"/>
    </row>
    <row r="449" spans="1:7" ht="12.75" customHeight="1">
      <c r="A449" s="2" t="s">
        <v>27</v>
      </c>
      <c r="B449" s="2"/>
      <c r="C449" s="2"/>
      <c r="D449" s="31"/>
      <c r="E449" s="31"/>
    </row>
    <row r="450" spans="1:7" ht="38.85" customHeight="1">
      <c r="A450" s="146" t="s">
        <v>725</v>
      </c>
      <c r="B450" s="146" t="s">
        <v>710</v>
      </c>
      <c r="C450" s="146" t="s">
        <v>726</v>
      </c>
      <c r="D450" s="31"/>
      <c r="E450" s="31"/>
    </row>
    <row r="451" spans="1:7" ht="19.149999999999999" customHeight="1">
      <c r="A451" s="851" t="s">
        <v>6148</v>
      </c>
      <c r="B451" s="196" t="s">
        <v>6149</v>
      </c>
      <c r="C451" s="851" t="s">
        <v>6150</v>
      </c>
      <c r="D451" s="31"/>
      <c r="E451" s="31"/>
    </row>
    <row r="452" spans="1:7" ht="20.65" customHeight="1">
      <c r="A452" s="851" t="s">
        <v>6151</v>
      </c>
      <c r="B452" s="196" t="s">
        <v>6152</v>
      </c>
      <c r="C452" s="851" t="s">
        <v>6150</v>
      </c>
      <c r="D452" s="31"/>
      <c r="E452" s="31"/>
    </row>
    <row r="453" spans="1:7" ht="12.75" customHeight="1">
      <c r="A453" s="851" t="s">
        <v>6153</v>
      </c>
      <c r="B453" s="196" t="s">
        <v>6154</v>
      </c>
      <c r="C453" s="851" t="s">
        <v>6150</v>
      </c>
      <c r="D453" s="31"/>
      <c r="E453" s="31"/>
    </row>
    <row r="454" spans="1:7" ht="12.75" customHeight="1">
      <c r="A454" s="851" t="s">
        <v>6155</v>
      </c>
      <c r="B454" s="196" t="s">
        <v>6156</v>
      </c>
      <c r="C454" s="851" t="s">
        <v>6157</v>
      </c>
      <c r="D454" s="31"/>
      <c r="E454" s="31"/>
    </row>
    <row r="455" spans="1:7" ht="22.5" customHeight="1">
      <c r="A455" s="851" t="s">
        <v>6158</v>
      </c>
      <c r="B455" s="196" t="s">
        <v>6159</v>
      </c>
      <c r="C455" s="851" t="s">
        <v>6157</v>
      </c>
      <c r="D455" s="31"/>
      <c r="E455" s="31"/>
    </row>
    <row r="456" spans="1:7" ht="31.5" customHeight="1">
      <c r="A456" s="851" t="s">
        <v>6160</v>
      </c>
      <c r="B456" s="852" t="s">
        <v>6161</v>
      </c>
      <c r="C456" s="851" t="s">
        <v>6150</v>
      </c>
      <c r="D456" s="154"/>
      <c r="E456" s="154"/>
    </row>
    <row r="457" spans="1:7" ht="12.75" customHeight="1">
      <c r="A457" s="154"/>
      <c r="B457" s="154"/>
      <c r="C457" s="154"/>
      <c r="D457" s="154"/>
      <c r="E457" s="154"/>
    </row>
    <row r="458" spans="1:7" ht="50.65" customHeight="1">
      <c r="A458" s="1254" t="s">
        <v>734</v>
      </c>
      <c r="B458" s="1254"/>
      <c r="C458" s="1254"/>
      <c r="D458" s="1254"/>
      <c r="E458" s="1254"/>
      <c r="F458" s="155" t="s">
        <v>735</v>
      </c>
      <c r="G458" s="155" t="s">
        <v>132</v>
      </c>
    </row>
    <row r="459" spans="1:7" ht="61.15" customHeight="1">
      <c r="A459" s="155" t="s">
        <v>133</v>
      </c>
      <c r="B459" s="155" t="s">
        <v>134</v>
      </c>
      <c r="C459" s="155" t="s">
        <v>135</v>
      </c>
      <c r="D459" s="155" t="s">
        <v>136</v>
      </c>
      <c r="E459" s="155" t="s">
        <v>137</v>
      </c>
      <c r="F459" s="72">
        <v>2</v>
      </c>
      <c r="G459" s="72">
        <f>SUM(D460:D461)</f>
        <v>31</v>
      </c>
    </row>
    <row r="460" spans="1:7" ht="41.65" customHeight="1">
      <c r="A460" s="853" t="s">
        <v>6162</v>
      </c>
      <c r="B460" s="854">
        <v>46130</v>
      </c>
      <c r="C460" s="855" t="s">
        <v>6163</v>
      </c>
      <c r="D460" s="165">
        <v>15</v>
      </c>
      <c r="E460" s="483" t="s">
        <v>6164</v>
      </c>
    </row>
    <row r="461" spans="1:7" ht="55.7" customHeight="1">
      <c r="A461" s="856" t="s">
        <v>6162</v>
      </c>
      <c r="B461" s="857">
        <v>46129</v>
      </c>
      <c r="C461" s="858" t="s">
        <v>6165</v>
      </c>
      <c r="D461" s="486">
        <v>16</v>
      </c>
      <c r="E461" s="486" t="s">
        <v>6166</v>
      </c>
    </row>
    <row r="462" spans="1:7" ht="12.75" customHeight="1">
      <c r="A462" s="242"/>
      <c r="B462" s="243"/>
      <c r="C462" s="244"/>
      <c r="D462" s="245"/>
      <c r="E462" s="245"/>
    </row>
    <row r="463" spans="1:7" ht="45.6" customHeight="1">
      <c r="A463" s="1254" t="s">
        <v>744</v>
      </c>
      <c r="B463" s="1254"/>
      <c r="C463" s="1254"/>
      <c r="D463" s="31"/>
      <c r="E463" s="31"/>
    </row>
    <row r="464" spans="1:7" ht="66.400000000000006" customHeight="1">
      <c r="A464" s="155" t="s">
        <v>745</v>
      </c>
      <c r="B464" s="155" t="s">
        <v>746</v>
      </c>
      <c r="C464" s="155" t="s">
        <v>747</v>
      </c>
      <c r="D464" s="31"/>
      <c r="E464" s="31"/>
    </row>
    <row r="465" spans="1:6" ht="40.15" customHeight="1">
      <c r="A465" s="859" t="s">
        <v>6167</v>
      </c>
      <c r="B465" s="165" t="s">
        <v>6168</v>
      </c>
      <c r="C465" s="165">
        <v>52</v>
      </c>
      <c r="D465" s="31"/>
      <c r="E465" s="31"/>
    </row>
    <row r="466" spans="1:6" ht="12.75" customHeight="1">
      <c r="A466" s="31"/>
      <c r="B466" s="31"/>
      <c r="C466" s="31"/>
      <c r="D466" s="31"/>
      <c r="E466" s="31"/>
    </row>
    <row r="467" spans="1:6" ht="61.9" customHeight="1">
      <c r="A467" s="1254" t="s">
        <v>754</v>
      </c>
      <c r="B467" s="1254"/>
      <c r="C467" s="1254"/>
      <c r="D467" s="1242"/>
      <c r="E467" s="1242"/>
      <c r="F467" s="1242"/>
    </row>
    <row r="468" spans="1:6" ht="12.75" customHeight="1">
      <c r="A468" s="2" t="s">
        <v>27</v>
      </c>
      <c r="B468" s="2"/>
      <c r="C468" s="2"/>
      <c r="D468" s="31"/>
      <c r="E468" s="31"/>
    </row>
    <row r="469" spans="1:6" ht="45.6" customHeight="1">
      <c r="A469" s="155" t="s">
        <v>755</v>
      </c>
      <c r="B469" s="155" t="s">
        <v>86</v>
      </c>
      <c r="C469" s="155" t="s">
        <v>756</v>
      </c>
      <c r="D469" s="31"/>
      <c r="E469" s="31"/>
    </row>
    <row r="470" spans="1:6" ht="12.75" customHeight="1">
      <c r="A470" s="165"/>
      <c r="B470" s="165"/>
      <c r="C470" s="165"/>
      <c r="D470" s="31"/>
      <c r="E470" s="31"/>
    </row>
    <row r="471" spans="1:6" ht="12.75" customHeight="1">
      <c r="A471" s="31"/>
      <c r="B471" s="31"/>
      <c r="C471" s="31"/>
      <c r="D471" s="31"/>
      <c r="E471" s="31"/>
    </row>
    <row r="472" spans="1:6" ht="51.4" customHeight="1">
      <c r="A472" s="1254" t="s">
        <v>757</v>
      </c>
      <c r="B472" s="1254"/>
      <c r="C472" s="1254"/>
      <c r="D472" s="1242"/>
      <c r="E472" s="1242"/>
      <c r="F472" s="1242"/>
    </row>
    <row r="473" spans="1:6" ht="12.75" customHeight="1">
      <c r="A473" s="2" t="s">
        <v>27</v>
      </c>
      <c r="B473" s="2"/>
      <c r="C473" s="2"/>
      <c r="D473" s="31"/>
      <c r="E473" s="31"/>
    </row>
    <row r="474" spans="1:6" ht="42.6" customHeight="1">
      <c r="A474" s="155" t="s">
        <v>755</v>
      </c>
      <c r="B474" s="155" t="s">
        <v>86</v>
      </c>
      <c r="C474" s="155" t="s">
        <v>756</v>
      </c>
      <c r="D474" s="31"/>
      <c r="E474" s="31"/>
    </row>
    <row r="475" spans="1:6" ht="12.75" customHeight="1">
      <c r="A475" s="165"/>
      <c r="B475" s="165"/>
      <c r="C475" s="165"/>
      <c r="D475" s="31"/>
      <c r="E475" s="31"/>
    </row>
    <row r="476" spans="1:6" ht="12.75" customHeight="1">
      <c r="A476" s="31"/>
      <c r="B476" s="31"/>
      <c r="C476" s="31"/>
      <c r="D476" s="31"/>
      <c r="E476" s="31"/>
    </row>
    <row r="477" spans="1:6" ht="40.35" customHeight="1">
      <c r="A477" s="1254" t="s">
        <v>758</v>
      </c>
      <c r="B477" s="1254"/>
      <c r="C477" s="1254"/>
      <c r="D477" s="1242"/>
      <c r="E477" s="1242"/>
      <c r="F477" s="1242"/>
    </row>
    <row r="478" spans="1:6" ht="12.75" customHeight="1">
      <c r="A478" s="2" t="s">
        <v>27</v>
      </c>
      <c r="B478" s="2"/>
      <c r="C478" s="2"/>
      <c r="D478" s="31"/>
      <c r="E478" s="31"/>
    </row>
    <row r="479" spans="1:6" ht="106.7" customHeight="1">
      <c r="A479" s="155" t="s">
        <v>755</v>
      </c>
      <c r="B479" s="155" t="s">
        <v>759</v>
      </c>
      <c r="C479" s="155" t="s">
        <v>760</v>
      </c>
      <c r="D479" s="31"/>
      <c r="E479" s="31"/>
    </row>
    <row r="480" spans="1:6" ht="12.75" customHeight="1">
      <c r="A480" s="165"/>
      <c r="B480" s="165"/>
      <c r="C480" s="165"/>
      <c r="D480" s="31"/>
      <c r="E480" s="31"/>
    </row>
    <row r="481" spans="1:7" ht="12.75" customHeight="1">
      <c r="A481" s="31"/>
      <c r="B481" s="31"/>
      <c r="C481" s="31"/>
      <c r="D481" s="31"/>
      <c r="E481" s="31"/>
    </row>
    <row r="482" spans="1:7" ht="58.9" customHeight="1">
      <c r="A482" s="1254" t="s">
        <v>761</v>
      </c>
      <c r="B482" s="1254"/>
      <c r="C482" s="1254"/>
      <c r="D482" s="1242"/>
      <c r="E482" s="1242"/>
      <c r="F482" s="1242"/>
    </row>
    <row r="483" spans="1:7" ht="12.75" customHeight="1">
      <c r="A483" s="2" t="s">
        <v>27</v>
      </c>
      <c r="B483" s="2"/>
      <c r="C483" s="2"/>
      <c r="D483" s="31"/>
      <c r="E483" s="31"/>
    </row>
    <row r="484" spans="1:7" ht="90.95" customHeight="1">
      <c r="A484" s="155" t="s">
        <v>755</v>
      </c>
      <c r="B484" s="155" t="s">
        <v>762</v>
      </c>
      <c r="C484" s="155" t="s">
        <v>763</v>
      </c>
      <c r="D484" s="31"/>
      <c r="E484" s="31"/>
    </row>
    <row r="485" spans="1:7" ht="12.75" customHeight="1">
      <c r="A485" s="165"/>
      <c r="B485" s="165"/>
      <c r="C485" s="165"/>
      <c r="D485" s="31"/>
      <c r="E485" s="31"/>
    </row>
    <row r="486" spans="1:7" ht="12.75" customHeight="1">
      <c r="A486" s="31"/>
      <c r="B486" s="31"/>
      <c r="C486" s="31"/>
      <c r="D486" s="31"/>
      <c r="E486" s="31"/>
    </row>
    <row r="487" spans="1:7" ht="77.650000000000006" customHeight="1">
      <c r="A487" s="1255" t="s">
        <v>764</v>
      </c>
      <c r="B487" s="1255"/>
      <c r="C487" s="1255"/>
      <c r="D487" s="1255"/>
      <c r="E487" s="1255"/>
    </row>
    <row r="488" spans="1:7" ht="194.25" customHeight="1">
      <c r="A488" s="77" t="s">
        <v>6169</v>
      </c>
      <c r="B488" s="77" t="s">
        <v>6170</v>
      </c>
      <c r="C488" s="860" t="s">
        <v>6171</v>
      </c>
      <c r="D488" s="79" t="s">
        <v>6172</v>
      </c>
      <c r="E488" s="79" t="s">
        <v>6173</v>
      </c>
    </row>
    <row r="489" spans="1:7" ht="12.75" customHeight="1">
      <c r="A489" s="165"/>
      <c r="B489" s="165"/>
      <c r="C489" s="165"/>
      <c r="D489" s="165"/>
      <c r="E489" s="165"/>
    </row>
    <row r="490" spans="1:7" ht="12.75" customHeight="1">
      <c r="A490" s="165"/>
      <c r="B490" s="165"/>
      <c r="C490" s="165"/>
      <c r="D490" s="165"/>
      <c r="E490" s="165"/>
    </row>
    <row r="491" spans="1:7" ht="12.75" customHeight="1">
      <c r="A491" s="154"/>
      <c r="B491" s="154"/>
      <c r="C491" s="154"/>
      <c r="D491" s="154"/>
      <c r="E491" s="31"/>
    </row>
    <row r="492" spans="1:7" ht="87.4" customHeight="1">
      <c r="A492" s="1255" t="s">
        <v>775</v>
      </c>
      <c r="B492" s="1255"/>
      <c r="C492" s="1255"/>
      <c r="D492" s="1255"/>
      <c r="E492" s="1242"/>
      <c r="F492" s="1242"/>
      <c r="G492" s="1242"/>
    </row>
    <row r="493" spans="1:7" ht="36.6" customHeight="1">
      <c r="A493" s="2" t="s">
        <v>27</v>
      </c>
      <c r="B493" s="2"/>
      <c r="C493" s="2"/>
      <c r="D493" s="2"/>
      <c r="E493" s="31"/>
    </row>
    <row r="494" spans="1:7" ht="173.85" customHeight="1">
      <c r="A494" s="166" t="s">
        <v>776</v>
      </c>
      <c r="B494" s="166" t="s">
        <v>777</v>
      </c>
      <c r="C494" s="166" t="s">
        <v>778</v>
      </c>
      <c r="D494" s="166" t="s">
        <v>779</v>
      </c>
      <c r="E494" s="31"/>
    </row>
    <row r="495" spans="1:7" ht="12.75" customHeight="1">
      <c r="A495" s="165"/>
      <c r="B495" s="165"/>
      <c r="C495" s="165"/>
      <c r="D495" s="165"/>
      <c r="E495" s="31"/>
    </row>
    <row r="496" spans="1:7" ht="12.75" customHeight="1">
      <c r="A496" s="31"/>
      <c r="B496" s="31"/>
      <c r="C496" s="31"/>
      <c r="D496" s="31"/>
      <c r="E496" s="31"/>
    </row>
    <row r="497" spans="1:6" ht="46.35" customHeight="1">
      <c r="A497" s="1255" t="s">
        <v>780</v>
      </c>
      <c r="B497" s="1255"/>
      <c r="C497" s="1255"/>
      <c r="D497" s="1242"/>
      <c r="E497" s="1242"/>
      <c r="F497" s="1242"/>
    </row>
    <row r="498" spans="1:6" ht="41.85" customHeight="1">
      <c r="A498" s="2" t="s">
        <v>27</v>
      </c>
      <c r="B498" s="2"/>
      <c r="C498" s="2"/>
      <c r="E498" s="31"/>
    </row>
    <row r="499" spans="1:6" ht="131.25" customHeight="1">
      <c r="A499" s="166" t="s">
        <v>781</v>
      </c>
      <c r="B499" s="166" t="s">
        <v>782</v>
      </c>
      <c r="C499" s="166" t="s">
        <v>783</v>
      </c>
      <c r="D499" s="31"/>
      <c r="E499" s="31"/>
    </row>
    <row r="500" spans="1:6" ht="12.75" customHeight="1">
      <c r="A500" s="165"/>
      <c r="B500" s="165"/>
      <c r="C500" s="165"/>
      <c r="D500" s="31"/>
      <c r="E500" s="31"/>
    </row>
    <row r="501" spans="1:6" ht="12.75" customHeight="1">
      <c r="A501" s="165"/>
      <c r="B501" s="165"/>
      <c r="C501" s="165"/>
      <c r="D501" s="31"/>
      <c r="E501" s="31"/>
    </row>
    <row r="502" spans="1:6" ht="12.75" customHeight="1">
      <c r="A502" s="154"/>
      <c r="B502" s="154"/>
      <c r="C502" s="154"/>
      <c r="D502" s="154"/>
      <c r="E502" s="154"/>
    </row>
    <row r="503" spans="1:6" ht="31.35" customHeight="1">
      <c r="A503" s="1255" t="s">
        <v>784</v>
      </c>
      <c r="B503" s="1255"/>
      <c r="C503" s="1255"/>
      <c r="D503" s="1255" t="s">
        <v>6174</v>
      </c>
      <c r="E503" s="1255"/>
    </row>
    <row r="504" spans="1:6" ht="314.10000000000002" customHeight="1">
      <c r="A504" s="166" t="s">
        <v>785</v>
      </c>
      <c r="B504" s="166" t="s">
        <v>786</v>
      </c>
      <c r="C504" s="166" t="s">
        <v>787</v>
      </c>
      <c r="D504" s="166"/>
      <c r="E504" s="166" t="s">
        <v>789</v>
      </c>
    </row>
    <row r="505" spans="1:6" ht="409.6" customHeight="1">
      <c r="A505" s="861" t="s">
        <v>6175</v>
      </c>
      <c r="B505" s="862" t="s">
        <v>6176</v>
      </c>
      <c r="C505" s="862" t="s">
        <v>6177</v>
      </c>
      <c r="D505" s="863" t="s">
        <v>6178</v>
      </c>
      <c r="E505" s="864" t="s">
        <v>6179</v>
      </c>
    </row>
    <row r="506" spans="1:6" ht="12.75" customHeight="1">
      <c r="A506" s="171"/>
      <c r="B506" s="171"/>
      <c r="D506" s="172"/>
      <c r="E506" s="173"/>
    </row>
    <row r="507" spans="1:6" ht="12.75" customHeight="1">
      <c r="A507" s="171"/>
      <c r="D507" s="172"/>
      <c r="E507" s="173"/>
    </row>
    <row r="508" spans="1:6" ht="12.75" customHeight="1">
      <c r="A508" s="174"/>
      <c r="D508" s="175"/>
      <c r="E508" s="176"/>
    </row>
    <row r="509" spans="1:6" ht="12.75" customHeight="1">
      <c r="A509" s="166"/>
      <c r="D509" s="166"/>
      <c r="E509" s="166"/>
    </row>
    <row r="510" spans="1:6" ht="64.150000000000006" customHeight="1">
      <c r="A510" s="166"/>
      <c r="D510" s="166" t="s">
        <v>136</v>
      </c>
      <c r="E510" s="166" t="s">
        <v>137</v>
      </c>
    </row>
    <row r="511" spans="1:6" ht="12.75" customHeight="1">
      <c r="A511" s="177"/>
      <c r="B511" s="178"/>
      <c r="D511" s="178"/>
      <c r="E511" s="178"/>
    </row>
    <row r="512" spans="1:6" ht="12.75" customHeight="1">
      <c r="A512" s="179"/>
      <c r="D512" s="180"/>
      <c r="E512" s="181"/>
    </row>
    <row r="513" spans="1:7" ht="120.2" customHeight="1">
      <c r="A513" s="166"/>
      <c r="D513" s="166"/>
      <c r="E513" s="1242"/>
      <c r="F513" s="1242"/>
      <c r="G513" s="1242"/>
    </row>
    <row r="514" spans="1:7" ht="12.75" customHeight="1">
      <c r="A514" s="37"/>
      <c r="D514" s="37"/>
      <c r="E514" s="31"/>
    </row>
    <row r="515" spans="1:7" ht="175.35" customHeight="1">
      <c r="A515" s="166"/>
      <c r="B515" s="166"/>
      <c r="C515" s="166"/>
      <c r="D515" s="166" t="s">
        <v>800</v>
      </c>
      <c r="E515" s="31"/>
    </row>
    <row r="516" spans="1:7" ht="12.75" customHeight="1">
      <c r="A516" s="48"/>
      <c r="B516" s="48"/>
      <c r="C516" s="48"/>
      <c r="D516" s="48"/>
      <c r="E516" s="31"/>
    </row>
    <row r="517" spans="1:7" ht="12.75" customHeight="1">
      <c r="A517" s="31"/>
      <c r="D517" s="31"/>
      <c r="E517" s="31"/>
    </row>
    <row r="518" spans="1:7" ht="69.400000000000006" customHeight="1">
      <c r="A518" s="166"/>
      <c r="B518" s="166"/>
      <c r="D518" s="166"/>
      <c r="E518" s="31"/>
    </row>
    <row r="519" spans="1:7" ht="70.150000000000006" customHeight="1">
      <c r="A519" s="182"/>
      <c r="D519" s="182"/>
      <c r="E519" s="31"/>
    </row>
    <row r="520" spans="1:7" ht="12.75" customHeight="1">
      <c r="A520" s="183"/>
      <c r="D520" s="183"/>
      <c r="E520" s="31"/>
    </row>
    <row r="521" spans="1:7" ht="12.75" customHeight="1">
      <c r="A521" s="31"/>
      <c r="B521" s="31"/>
      <c r="D521" s="31"/>
      <c r="E521" s="31"/>
    </row>
    <row r="522" spans="1:7" ht="55.15" customHeight="1">
      <c r="A522" s="1255" t="s">
        <v>803</v>
      </c>
      <c r="B522" s="1255"/>
      <c r="C522" s="1255"/>
      <c r="D522" s="1255"/>
      <c r="E522" s="1242"/>
      <c r="F522" s="1242"/>
      <c r="G522" s="1242"/>
    </row>
    <row r="523" spans="1:7" ht="12.75" customHeight="1">
      <c r="A523" s="2" t="s">
        <v>27</v>
      </c>
      <c r="B523" s="2"/>
      <c r="C523" s="2"/>
      <c r="D523" s="2"/>
      <c r="E523" s="31"/>
    </row>
    <row r="524" spans="1:7" ht="159.75" customHeight="1">
      <c r="A524" s="166" t="s">
        <v>133</v>
      </c>
      <c r="B524" s="166" t="s">
        <v>804</v>
      </c>
      <c r="C524" s="166" t="s">
        <v>805</v>
      </c>
      <c r="D524" s="166" t="s">
        <v>806</v>
      </c>
      <c r="E524" s="31"/>
    </row>
    <row r="525" spans="1:7" ht="12.75" customHeight="1">
      <c r="A525" s="48"/>
      <c r="B525" s="48"/>
      <c r="C525" s="48"/>
      <c r="D525" s="48"/>
      <c r="E525" s="31"/>
    </row>
    <row r="526" spans="1:7" ht="12.75" customHeight="1">
      <c r="A526" s="31"/>
      <c r="B526" s="31"/>
      <c r="C526" s="31"/>
      <c r="D526" s="31"/>
      <c r="E526" s="31"/>
    </row>
    <row r="527" spans="1:7" ht="82.15" customHeight="1">
      <c r="A527" s="1255" t="s">
        <v>807</v>
      </c>
      <c r="B527" s="1255"/>
      <c r="C527" s="1255"/>
      <c r="D527" s="1255"/>
      <c r="E527" s="31"/>
    </row>
    <row r="528" spans="1:7" ht="12.75" customHeight="1">
      <c r="A528" s="1257"/>
      <c r="B528" s="1257"/>
      <c r="C528" s="1257"/>
      <c r="D528" s="1257"/>
      <c r="E528" s="31"/>
    </row>
    <row r="529" spans="1:5" ht="12.75" customHeight="1">
      <c r="A529" s="31"/>
      <c r="B529" s="31"/>
      <c r="C529" s="31"/>
      <c r="D529" s="31"/>
      <c r="E529" s="31"/>
    </row>
    <row r="530" spans="1:5" ht="82.15" customHeight="1">
      <c r="A530" s="1255" t="s">
        <v>808</v>
      </c>
      <c r="B530" s="1255"/>
      <c r="C530" s="1255"/>
      <c r="D530" s="1255"/>
      <c r="E530" s="31"/>
    </row>
    <row r="531" spans="1:5" ht="12.75" customHeight="1">
      <c r="A531" s="1257"/>
      <c r="B531" s="1257"/>
      <c r="C531" s="1257"/>
      <c r="D531" s="1257"/>
      <c r="E531" s="31"/>
    </row>
    <row r="532" spans="1:5" ht="12.75" customHeight="1">
      <c r="A532" s="31"/>
      <c r="B532" s="31"/>
      <c r="C532" s="31"/>
      <c r="D532" s="31"/>
      <c r="E532" s="31"/>
    </row>
    <row r="533" spans="1:5" ht="76.150000000000006" customHeight="1">
      <c r="A533" s="1255" t="s">
        <v>809</v>
      </c>
      <c r="B533" s="1255"/>
      <c r="C533" s="1255"/>
      <c r="D533" s="1255"/>
      <c r="E533" s="31"/>
    </row>
    <row r="534" spans="1:5" ht="12.75" customHeight="1">
      <c r="A534" s="1257"/>
      <c r="B534" s="1257"/>
      <c r="C534" s="1257"/>
      <c r="D534" s="1257"/>
      <c r="E534" s="31"/>
    </row>
    <row r="535" spans="1:5" ht="12.75" customHeight="1">
      <c r="A535" s="31"/>
      <c r="B535" s="31"/>
      <c r="C535" s="31"/>
      <c r="D535" s="31"/>
      <c r="E535" s="31"/>
    </row>
    <row r="536" spans="1:5" ht="12.75" customHeight="1">
      <c r="A536" s="31"/>
      <c r="B536" s="31"/>
      <c r="C536" s="31"/>
      <c r="D536" s="31"/>
      <c r="E536" s="31"/>
    </row>
    <row r="537" spans="1:5" ht="74.650000000000006" customHeight="1">
      <c r="A537" s="1258" t="s">
        <v>810</v>
      </c>
      <c r="B537" s="1258"/>
      <c r="C537" s="1258"/>
      <c r="D537" s="1258"/>
      <c r="E537" s="31"/>
    </row>
    <row r="538" spans="1:5" ht="66.400000000000006" customHeight="1">
      <c r="A538" s="184" t="s">
        <v>133</v>
      </c>
      <c r="B538" s="184" t="s">
        <v>502</v>
      </c>
      <c r="C538" s="184" t="s">
        <v>811</v>
      </c>
      <c r="D538" s="184" t="s">
        <v>812</v>
      </c>
      <c r="E538" s="31"/>
    </row>
    <row r="539" spans="1:5" ht="12.75" customHeight="1">
      <c r="A539" s="48"/>
      <c r="B539" s="48"/>
      <c r="C539" s="48"/>
      <c r="D539" s="48"/>
      <c r="E539" s="31"/>
    </row>
    <row r="540" spans="1:5" ht="12.75" customHeight="1">
      <c r="A540" s="31"/>
      <c r="B540" s="31"/>
      <c r="C540" s="31"/>
      <c r="D540" s="31"/>
      <c r="E540" s="31"/>
    </row>
    <row r="541" spans="1:5" ht="47.1" customHeight="1">
      <c r="A541" s="1258" t="s">
        <v>813</v>
      </c>
      <c r="B541" s="1258"/>
      <c r="C541" s="1258"/>
      <c r="D541" s="1258"/>
      <c r="E541" s="31"/>
    </row>
    <row r="542" spans="1:5" ht="53.65" customHeight="1">
      <c r="A542" s="184" t="s">
        <v>133</v>
      </c>
      <c r="B542" s="184" t="s">
        <v>502</v>
      </c>
      <c r="C542" s="184" t="s">
        <v>811</v>
      </c>
      <c r="D542" s="184" t="s">
        <v>812</v>
      </c>
      <c r="E542" s="31"/>
    </row>
    <row r="543" spans="1:5" ht="12.75" customHeight="1">
      <c r="A543" s="48"/>
      <c r="B543" s="48"/>
      <c r="C543" s="48"/>
      <c r="D543" s="48"/>
      <c r="E543" s="31"/>
    </row>
    <row r="544" spans="1:5" ht="12.75" customHeight="1">
      <c r="A544" s="31"/>
      <c r="B544" s="31"/>
      <c r="C544" s="31"/>
      <c r="D544" s="31"/>
      <c r="E544" s="31"/>
    </row>
    <row r="545" spans="1:5" ht="61.15" customHeight="1">
      <c r="A545" s="1258" t="s">
        <v>814</v>
      </c>
      <c r="B545" s="1258"/>
      <c r="C545" s="1258"/>
      <c r="D545" s="1258"/>
      <c r="E545" s="31"/>
    </row>
    <row r="546" spans="1:5" ht="129.94999999999999" customHeight="1">
      <c r="A546" s="184" t="s">
        <v>815</v>
      </c>
      <c r="B546" s="184" t="s">
        <v>816</v>
      </c>
      <c r="C546" s="184" t="s">
        <v>817</v>
      </c>
      <c r="D546" s="184" t="s">
        <v>818</v>
      </c>
      <c r="E546" s="31"/>
    </row>
    <row r="547" spans="1:5" ht="12.75" customHeight="1">
      <c r="A547" s="48"/>
      <c r="B547" s="48"/>
      <c r="C547" s="48"/>
      <c r="D547" s="48"/>
      <c r="E547" s="31"/>
    </row>
    <row r="548" spans="1:5" ht="12.75" customHeight="1">
      <c r="A548" s="31"/>
      <c r="B548" s="31"/>
      <c r="C548" s="31"/>
      <c r="D548" s="31"/>
      <c r="E548" s="31"/>
    </row>
    <row r="549" spans="1:5" ht="73.900000000000006" customHeight="1">
      <c r="A549" s="1258" t="s">
        <v>819</v>
      </c>
      <c r="B549" s="1258"/>
      <c r="C549" s="1258"/>
      <c r="D549" s="1258"/>
      <c r="E549" s="31"/>
    </row>
    <row r="550" spans="1:5" ht="12.75" customHeight="1">
      <c r="A550" s="1257"/>
      <c r="B550" s="1257"/>
      <c r="C550" s="1257"/>
      <c r="D550" s="1257"/>
      <c r="E550" s="31"/>
    </row>
  </sheetData>
  <sheetProtection algorithmName="SHA-512" hashValue="uSd589GLt/HOeYALNwyspI9KmfGvX7T0MtY3mxuNGoLyzASCoYvMm7xAy0h+7PrwtigsZSRiErJeZ3MDNspKrw==" saltValue="GYeF05AFk6hWu/F+mYOWig==" spinCount="100000" sheet="1" objects="1" scenarios="1"/>
  <mergeCells count="112">
    <mergeCell ref="A549:D549"/>
    <mergeCell ref="A550:D550"/>
    <mergeCell ref="A527:D527"/>
    <mergeCell ref="A528:D528"/>
    <mergeCell ref="A530:D530"/>
    <mergeCell ref="A531:D531"/>
    <mergeCell ref="A533:D533"/>
    <mergeCell ref="A534:D534"/>
    <mergeCell ref="A537:D537"/>
    <mergeCell ref="A541:D541"/>
    <mergeCell ref="A545:D545"/>
    <mergeCell ref="A493:D493"/>
    <mergeCell ref="A497:C497"/>
    <mergeCell ref="D497:F497"/>
    <mergeCell ref="A498:C498"/>
    <mergeCell ref="A503:E503"/>
    <mergeCell ref="E513:G513"/>
    <mergeCell ref="A522:D522"/>
    <mergeCell ref="E522:G522"/>
    <mergeCell ref="A523:D523"/>
    <mergeCell ref="A473:C473"/>
    <mergeCell ref="A477:C477"/>
    <mergeCell ref="D477:F477"/>
    <mergeCell ref="A478:C478"/>
    <mergeCell ref="A482:C482"/>
    <mergeCell ref="D482:F482"/>
    <mergeCell ref="A483:C483"/>
    <mergeCell ref="A487:E487"/>
    <mergeCell ref="A492:D492"/>
    <mergeCell ref="E492:G492"/>
    <mergeCell ref="A448:C448"/>
    <mergeCell ref="D448:F448"/>
    <mergeCell ref="A449:C449"/>
    <mergeCell ref="A458:E458"/>
    <mergeCell ref="A463:C463"/>
    <mergeCell ref="A467:C467"/>
    <mergeCell ref="D467:F467"/>
    <mergeCell ref="A468:C468"/>
    <mergeCell ref="A472:C472"/>
    <mergeCell ref="D472:F472"/>
    <mergeCell ref="B438:C438"/>
    <mergeCell ref="B439:C439"/>
    <mergeCell ref="B440:C440"/>
    <mergeCell ref="B441:C441"/>
    <mergeCell ref="A443:C443"/>
    <mergeCell ref="D443:F443"/>
    <mergeCell ref="A444:C444"/>
    <mergeCell ref="A445:C445"/>
    <mergeCell ref="A446:C446"/>
    <mergeCell ref="A414:C414"/>
    <mergeCell ref="A419:E419"/>
    <mergeCell ref="A424:E424"/>
    <mergeCell ref="A430:E430"/>
    <mergeCell ref="F430:H430"/>
    <mergeCell ref="A431:E431"/>
    <mergeCell ref="A436:C436"/>
    <mergeCell ref="D436:F436"/>
    <mergeCell ref="B437:C437"/>
    <mergeCell ref="A234:E234"/>
    <mergeCell ref="A240:F240"/>
    <mergeCell ref="A274:E274"/>
    <mergeCell ref="A287:F287"/>
    <mergeCell ref="A296:E296"/>
    <mergeCell ref="F296:H296"/>
    <mergeCell ref="A297:E297"/>
    <mergeCell ref="A304:C304"/>
    <mergeCell ref="A310:C310"/>
    <mergeCell ref="B121:D121"/>
    <mergeCell ref="B123:D123"/>
    <mergeCell ref="A124:D124"/>
    <mergeCell ref="A125:C125"/>
    <mergeCell ref="A126:C126"/>
    <mergeCell ref="B127:D127"/>
    <mergeCell ref="A130:D130"/>
    <mergeCell ref="A134:E134"/>
    <mergeCell ref="A193:F193"/>
    <mergeCell ref="B111:D111"/>
    <mergeCell ref="A112:D112"/>
    <mergeCell ref="B113:C113"/>
    <mergeCell ref="B114:C114"/>
    <mergeCell ref="B115:C115"/>
    <mergeCell ref="B117:D117"/>
    <mergeCell ref="A118:D118"/>
    <mergeCell ref="A119:C119"/>
    <mergeCell ref="A120:C120"/>
    <mergeCell ref="A77:D77"/>
    <mergeCell ref="A83:F83"/>
    <mergeCell ref="B84:F84"/>
    <mergeCell ref="A85:F85"/>
    <mergeCell ref="B92:D92"/>
    <mergeCell ref="A93:D93"/>
    <mergeCell ref="B100:D100"/>
    <mergeCell ref="B102:D102"/>
    <mergeCell ref="A103:D103"/>
    <mergeCell ref="B44:E44"/>
    <mergeCell ref="A45:E45"/>
    <mergeCell ref="B52:E52"/>
    <mergeCell ref="A53:E53"/>
    <mergeCell ref="B60:D60"/>
    <mergeCell ref="A61:D61"/>
    <mergeCell ref="B68:D68"/>
    <mergeCell ref="A69:D69"/>
    <mergeCell ref="B76:D76"/>
    <mergeCell ref="B1:F1"/>
    <mergeCell ref="B3:F3"/>
    <mergeCell ref="B4:F4"/>
    <mergeCell ref="A5:F5"/>
    <mergeCell ref="B26:F26"/>
    <mergeCell ref="B27:F27"/>
    <mergeCell ref="A28:F28"/>
    <mergeCell ref="B36:F36"/>
    <mergeCell ref="A37:F37"/>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A00-000000000000}">
      <formula1>0</formula1>
      <formula2>0</formula2>
    </dataValidation>
    <dataValidation operator="equal" allowBlank="1" showInputMessage="1" showErrorMessage="1" prompt="целевой показатель в 2026 году - 22% в 2036 году - 30%" sqref="I116" xr:uid="{00000000-0002-0000-0A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A00-000002000000}">
      <formula1>0</formula1>
      <formula2>0</formula2>
    </dataValidation>
    <dataValidation operator="equal" allowBlank="1" showInputMessage="1" showErrorMessage="1" sqref="A124:A127" xr:uid="{00000000-0002-0000-0A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A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A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A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A00-000007000000}">
      <formula1>0</formula1>
      <formula2>0</formula2>
    </dataValidation>
    <dataValidation type="list" operator="equal" allowBlank="1" showInputMessage="1" showErrorMessage="1" promptTitle="выберите из списка" prompt="выберите из списка" sqref="B100:D100" xr:uid="{00000000-0002-0000-0A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26:F26 B36:F36 B44:E44 B52:E52 B60:D60 B68:D68 B76:D76 B84:F84 B92:D92 B102:D102 B111:D111 B117:D117 B121:D121 B123:D123 B127:D127 F296:H296 F430:H430 D443:F443 D448:F448" xr:uid="{00000000-0002-0000-0A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95:F232" xr:uid="{00000000-0002-0000-0A00-00000A000000}">
      <formula1>"Да,Нет"</formula1>
      <formula2>0</formula2>
    </dataValidation>
    <dataValidation type="list" operator="equal" allowBlank="1" showInputMessage="1" showErrorMessage="1" promptTitle="наличие проектов" sqref="D436:F436" xr:uid="{00000000-0002-0000-0A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467:F467 D472:F472" xr:uid="{00000000-0002-0000-0A00-00000C000000}">
      <formula1>"да,обращались,нет,не обращались"</formula1>
      <formula2>0</formula2>
    </dataValidation>
    <dataValidation type="list" operator="equal" allowBlank="1" showInputMessage="1" showErrorMessage="1" sqref="D477:F477 D482:F482 D497:F497 E513:G513" xr:uid="{00000000-0002-0000-0A00-00000D000000}">
      <formula1>"да,выдавались,нет,не выдавались"</formula1>
      <formula2>0</formula2>
    </dataValidation>
    <dataValidation type="list" operator="equal" allowBlank="1" showInputMessage="1" showErrorMessage="1" sqref="E492:G492" xr:uid="{00000000-0002-0000-0A00-00000E000000}">
      <formula1>"да,утверждена,нет,не утверждена"</formula1>
      <formula2>0</formula2>
    </dataValidation>
    <dataValidation type="list" operator="equal" allowBlank="1" showInputMessage="1" showErrorMessage="1" sqref="E522:G522" xr:uid="{00000000-0002-0000-0A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42:F262" xr:uid="{00000000-0002-0000-0A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A388" r:id="rId1" xr:uid="{00000000-0004-0000-0A00-000000000000}"/>
    <hyperlink ref="A389" r:id="rId2" xr:uid="{00000000-0004-0000-0A00-000001000000}"/>
    <hyperlink ref="A390" r:id="rId3" xr:uid="{00000000-0004-0000-0A00-000002000000}"/>
    <hyperlink ref="A391" r:id="rId4" xr:uid="{00000000-0004-0000-0A00-000003000000}"/>
    <hyperlink ref="A392" r:id="rId5" xr:uid="{00000000-0004-0000-0A00-000004000000}"/>
    <hyperlink ref="A393" r:id="rId6" xr:uid="{00000000-0004-0000-0A00-000005000000}"/>
    <hyperlink ref="A394" r:id="rId7" xr:uid="{00000000-0004-0000-0A00-000006000000}"/>
    <hyperlink ref="A395" r:id="rId8" xr:uid="{00000000-0004-0000-0A00-000007000000}"/>
    <hyperlink ref="A396" r:id="rId9" xr:uid="{00000000-0004-0000-0A00-000008000000}"/>
    <hyperlink ref="A397" r:id="rId10" xr:uid="{00000000-0004-0000-0A00-000009000000}"/>
    <hyperlink ref="A398" r:id="rId11" xr:uid="{00000000-0004-0000-0A00-00000A000000}"/>
    <hyperlink ref="A399" r:id="rId12" xr:uid="{00000000-0004-0000-0A00-00000B000000}"/>
    <hyperlink ref="A400" r:id="rId13" xr:uid="{00000000-0004-0000-0A00-00000C000000}"/>
    <hyperlink ref="A401" r:id="rId14" xr:uid="{00000000-0004-0000-0A00-00000D000000}"/>
    <hyperlink ref="A402" r:id="rId15" xr:uid="{00000000-0004-0000-0A00-00000E000000}"/>
    <hyperlink ref="A403" r:id="rId16" xr:uid="{00000000-0004-0000-0A00-00000F000000}"/>
    <hyperlink ref="A404" r:id="rId17" xr:uid="{00000000-0004-0000-0A00-000010000000}"/>
    <hyperlink ref="A405" r:id="rId18" xr:uid="{00000000-0004-0000-0A00-000011000000}"/>
    <hyperlink ref="A406" r:id="rId19" xr:uid="{00000000-0004-0000-0A00-000012000000}"/>
    <hyperlink ref="A407" r:id="rId20" xr:uid="{00000000-0004-0000-0A00-000013000000}"/>
    <hyperlink ref="A408" r:id="rId21" xr:uid="{00000000-0004-0000-0A00-000014000000}"/>
    <hyperlink ref="A409" r:id="rId22" xr:uid="{00000000-0004-0000-0A00-000015000000}"/>
    <hyperlink ref="A410" r:id="rId23" xr:uid="{00000000-0004-0000-0A00-000016000000}"/>
    <hyperlink ref="A411" r:id="rId24" xr:uid="{00000000-0004-0000-0A00-000017000000}"/>
    <hyperlink ref="A412" r:id="rId25" xr:uid="{00000000-0004-0000-0A00-000018000000}"/>
    <hyperlink ref="A413" r:id="rId26" xr:uid="{00000000-0004-0000-0A00-000019000000}"/>
    <hyperlink ref="A460" r:id="rId27" xr:uid="{00000000-0004-0000-0A00-00001A000000}"/>
    <hyperlink ref="C488" r:id="rId28" xr:uid="{00000000-0004-0000-0A00-00001B000000}"/>
    <hyperlink ref="E505" r:id="rId29" xr:uid="{00000000-0004-0000-0A00-00001C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40"/>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19800</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ht="51">
      <c r="A7" s="346" t="s">
        <v>6180</v>
      </c>
      <c r="B7" s="346" t="s">
        <v>6181</v>
      </c>
      <c r="C7" s="346">
        <v>89215237507</v>
      </c>
      <c r="D7" s="346">
        <v>16</v>
      </c>
      <c r="E7" s="346"/>
      <c r="F7" s="346"/>
    </row>
    <row r="8" spans="1:6" ht="25.5">
      <c r="A8" s="346" t="s">
        <v>6182</v>
      </c>
      <c r="B8" s="346" t="s">
        <v>6183</v>
      </c>
      <c r="C8" s="346">
        <v>89637447685</v>
      </c>
      <c r="D8" s="346">
        <v>24</v>
      </c>
      <c r="E8" s="346"/>
      <c r="F8" s="346"/>
    </row>
    <row r="9" spans="1:6" ht="38.25">
      <c r="A9" s="346" t="s">
        <v>6184</v>
      </c>
      <c r="B9" s="346" t="s">
        <v>6185</v>
      </c>
      <c r="C9" s="346">
        <v>89212229757</v>
      </c>
      <c r="D9" s="346">
        <v>15</v>
      </c>
      <c r="E9" s="346"/>
      <c r="F9" s="346"/>
    </row>
    <row r="10" spans="1:6" ht="25.5">
      <c r="A10" s="346" t="s">
        <v>6186</v>
      </c>
      <c r="B10" s="346" t="s">
        <v>6187</v>
      </c>
      <c r="C10" s="346">
        <v>89215283187</v>
      </c>
      <c r="D10" s="346">
        <v>12</v>
      </c>
      <c r="E10" s="346"/>
      <c r="F10" s="346"/>
    </row>
    <row r="11" spans="1:6" ht="63.75">
      <c r="A11" s="346" t="s">
        <v>6188</v>
      </c>
      <c r="B11" s="346" t="s">
        <v>6189</v>
      </c>
      <c r="C11" s="346">
        <v>89602150913</v>
      </c>
      <c r="D11" s="346">
        <v>18</v>
      </c>
      <c r="E11" s="346"/>
      <c r="F11" s="346"/>
    </row>
    <row r="12" spans="1:6" ht="38.25">
      <c r="A12" s="346" t="s">
        <v>6190</v>
      </c>
      <c r="B12" s="346" t="s">
        <v>6191</v>
      </c>
      <c r="C12" s="346" t="s">
        <v>6192</v>
      </c>
      <c r="D12" s="346"/>
      <c r="E12" s="346"/>
      <c r="F12" s="346"/>
    </row>
    <row r="13" spans="1:6">
      <c r="A13" s="346" t="s">
        <v>6193</v>
      </c>
      <c r="B13" s="346" t="s">
        <v>6194</v>
      </c>
      <c r="C13" s="346">
        <v>89212222097</v>
      </c>
      <c r="D13" s="346"/>
      <c r="E13" s="346"/>
      <c r="F13" s="346"/>
    </row>
    <row r="14" spans="1:6" ht="25.5">
      <c r="A14" s="346" t="s">
        <v>6195</v>
      </c>
      <c r="B14" s="346" t="s">
        <v>6196</v>
      </c>
      <c r="C14" s="346"/>
      <c r="D14" s="346"/>
      <c r="E14" s="346"/>
      <c r="F14" s="346"/>
    </row>
    <row r="15" spans="1:6">
      <c r="A15" s="36"/>
      <c r="B15" s="36"/>
      <c r="C15" s="36"/>
      <c r="D15" s="36"/>
      <c r="E15" s="36"/>
      <c r="F15" s="36"/>
    </row>
    <row r="16" spans="1:6">
      <c r="A16" s="36"/>
      <c r="B16" s="36"/>
      <c r="C16" s="36"/>
      <c r="D16" s="36"/>
      <c r="E16" s="36"/>
      <c r="F16" s="36"/>
    </row>
    <row r="17" spans="1:6">
      <c r="A17" s="36"/>
      <c r="B17" s="36"/>
      <c r="C17" s="36"/>
      <c r="D17" s="36"/>
      <c r="E17" s="36"/>
      <c r="F17" s="36"/>
    </row>
    <row r="18" spans="1:6">
      <c r="A18" s="36"/>
      <c r="B18" s="36"/>
      <c r="C18" s="36"/>
      <c r="D18" s="36"/>
      <c r="E18" s="36"/>
      <c r="F18" s="36"/>
    </row>
    <row r="19" spans="1:6">
      <c r="A19" s="36" t="s">
        <v>69</v>
      </c>
      <c r="B19" s="36"/>
      <c r="C19" s="36"/>
      <c r="D19" s="36"/>
      <c r="E19" s="36"/>
      <c r="F19" s="36"/>
    </row>
    <row r="20" spans="1:6">
      <c r="A20" s="36" t="s">
        <v>70</v>
      </c>
      <c r="B20" s="36"/>
      <c r="C20" s="36"/>
      <c r="D20" s="36"/>
      <c r="E20" s="36"/>
      <c r="F20" s="36"/>
    </row>
    <row r="21" spans="1:6">
      <c r="A21" s="36" t="s">
        <v>71</v>
      </c>
      <c r="B21" s="36"/>
      <c r="C21" s="36"/>
      <c r="D21" s="36"/>
      <c r="E21" s="36"/>
      <c r="F21" s="36"/>
    </row>
    <row r="22" spans="1:6">
      <c r="A22" s="36"/>
      <c r="B22" s="36"/>
      <c r="C22" s="36"/>
      <c r="D22" s="36"/>
      <c r="E22" s="36"/>
      <c r="F22" s="36"/>
    </row>
    <row r="24" spans="1:6" ht="51">
      <c r="A24" s="193" t="s">
        <v>833</v>
      </c>
      <c r="B24" s="8" t="s">
        <v>108</v>
      </c>
      <c r="C24" s="8"/>
      <c r="D24" s="8"/>
      <c r="E24" s="8"/>
      <c r="F24" s="8"/>
    </row>
    <row r="25" spans="1:6">
      <c r="A25" s="194"/>
      <c r="B25" s="1259"/>
      <c r="C25" s="1259"/>
      <c r="D25" s="1259"/>
      <c r="E25" s="1259"/>
      <c r="F25" s="1259"/>
    </row>
    <row r="26" spans="1:6" ht="12.75" customHeight="1">
      <c r="A26" s="1260" t="s">
        <v>27</v>
      </c>
      <c r="B26" s="1260"/>
      <c r="C26" s="1260"/>
      <c r="D26" s="1260"/>
      <c r="E26" s="1260"/>
      <c r="F26" s="1260"/>
    </row>
    <row r="27" spans="1:6" ht="38.25">
      <c r="A27" s="195" t="s">
        <v>834</v>
      </c>
      <c r="B27" s="195" t="s">
        <v>29</v>
      </c>
      <c r="C27" s="195" t="s">
        <v>30</v>
      </c>
      <c r="D27" s="195" t="s">
        <v>31</v>
      </c>
      <c r="E27" s="195" t="s">
        <v>32</v>
      </c>
      <c r="F27" s="195" t="s">
        <v>33</v>
      </c>
    </row>
    <row r="28" spans="1:6" ht="25.5">
      <c r="A28" s="230" t="s">
        <v>6197</v>
      </c>
      <c r="B28" s="231" t="s">
        <v>6198</v>
      </c>
      <c r="C28" s="230">
        <v>89215237544</v>
      </c>
      <c r="D28" s="230" t="s">
        <v>6199</v>
      </c>
      <c r="E28" s="72"/>
      <c r="F28" s="72"/>
    </row>
    <row r="29" spans="1:6" ht="25.5">
      <c r="A29" s="230" t="s">
        <v>6200</v>
      </c>
      <c r="B29" s="231" t="s">
        <v>6198</v>
      </c>
      <c r="C29" s="230">
        <v>89215237544</v>
      </c>
      <c r="D29" s="230" t="s">
        <v>6199</v>
      </c>
      <c r="E29" s="72"/>
      <c r="F29" s="72"/>
    </row>
    <row r="30" spans="1:6">
      <c r="A30" s="230" t="s">
        <v>6201</v>
      </c>
      <c r="B30" s="230" t="s">
        <v>6202</v>
      </c>
      <c r="C30" s="230">
        <v>89216282029</v>
      </c>
      <c r="D30" s="230" t="s">
        <v>6199</v>
      </c>
      <c r="E30" s="72"/>
      <c r="F30" s="72"/>
    </row>
    <row r="31" spans="1:6">
      <c r="A31" s="230" t="s">
        <v>6203</v>
      </c>
      <c r="B31" s="230" t="s">
        <v>6202</v>
      </c>
      <c r="C31" s="230">
        <v>89216282029</v>
      </c>
      <c r="D31" s="230" t="s">
        <v>6199</v>
      </c>
      <c r="E31" s="72"/>
      <c r="F31" s="72"/>
    </row>
    <row r="32" spans="1:6" ht="25.5">
      <c r="A32" s="230" t="s">
        <v>6204</v>
      </c>
      <c r="B32" s="231" t="s">
        <v>6205</v>
      </c>
      <c r="C32" s="230">
        <v>89215237521</v>
      </c>
      <c r="D32" s="230" t="s">
        <v>6199</v>
      </c>
      <c r="E32" s="72"/>
      <c r="F32" s="72"/>
    </row>
    <row r="33" spans="1:7" ht="25.5">
      <c r="A33" s="230" t="s">
        <v>6206</v>
      </c>
      <c r="B33" s="231" t="s">
        <v>6207</v>
      </c>
      <c r="C33" s="230" t="s">
        <v>6208</v>
      </c>
      <c r="D33" s="230" t="s">
        <v>6199</v>
      </c>
      <c r="E33" s="72"/>
      <c r="F33" s="72"/>
    </row>
    <row r="34" spans="1:7" ht="25.5">
      <c r="A34" s="230" t="s">
        <v>6209</v>
      </c>
      <c r="B34" s="231" t="s">
        <v>6205</v>
      </c>
      <c r="C34" s="230">
        <v>89215237521</v>
      </c>
      <c r="D34" s="230" t="s">
        <v>6199</v>
      </c>
      <c r="E34" s="72"/>
      <c r="F34" s="72"/>
    </row>
    <row r="35" spans="1:7" ht="25.5">
      <c r="A35" s="230" t="s">
        <v>6209</v>
      </c>
      <c r="B35" s="231" t="s">
        <v>6205</v>
      </c>
      <c r="C35" s="230">
        <v>89215237521</v>
      </c>
      <c r="D35" s="230" t="s">
        <v>6199</v>
      </c>
      <c r="E35" s="72"/>
      <c r="F35" s="72"/>
    </row>
    <row r="36" spans="1:7" ht="25.5">
      <c r="A36" s="230" t="s">
        <v>6210</v>
      </c>
      <c r="B36" s="231" t="s">
        <v>6211</v>
      </c>
      <c r="C36" s="230">
        <v>89214518651</v>
      </c>
      <c r="D36" s="230" t="s">
        <v>6199</v>
      </c>
      <c r="E36" s="72"/>
      <c r="F36" s="72"/>
    </row>
    <row r="37" spans="1:7" ht="25.5">
      <c r="A37" s="230" t="s">
        <v>6212</v>
      </c>
      <c r="B37" s="231" t="s">
        <v>6213</v>
      </c>
      <c r="C37" s="230" t="s">
        <v>6214</v>
      </c>
      <c r="D37" s="230" t="s">
        <v>6199</v>
      </c>
      <c r="E37" s="72"/>
      <c r="F37" s="72"/>
    </row>
    <row r="38" spans="1:7" ht="25.5">
      <c r="A38" s="230" t="s">
        <v>6215</v>
      </c>
      <c r="B38" s="231" t="s">
        <v>6205</v>
      </c>
      <c r="C38" s="230">
        <v>89215237521</v>
      </c>
      <c r="D38" s="230" t="s">
        <v>6199</v>
      </c>
      <c r="E38" s="72"/>
      <c r="F38" s="72"/>
    </row>
    <row r="39" spans="1:7">
      <c r="A39" s="230" t="s">
        <v>6216</v>
      </c>
      <c r="B39" s="230" t="s">
        <v>6217</v>
      </c>
      <c r="C39" s="230">
        <v>89215203908</v>
      </c>
      <c r="D39" s="230" t="s">
        <v>6199</v>
      </c>
      <c r="E39" s="72"/>
      <c r="F39" s="72"/>
    </row>
    <row r="40" spans="1:7" ht="25.5">
      <c r="A40" s="230" t="s">
        <v>6218</v>
      </c>
      <c r="B40" s="231" t="s">
        <v>6219</v>
      </c>
      <c r="C40" s="230" t="s">
        <v>6220</v>
      </c>
      <c r="D40" s="230" t="s">
        <v>6199</v>
      </c>
      <c r="E40" s="72"/>
      <c r="F40" s="72"/>
    </row>
    <row r="41" spans="1:7">
      <c r="A41" s="230" t="s">
        <v>6221</v>
      </c>
      <c r="B41" s="230" t="s">
        <v>6222</v>
      </c>
      <c r="C41" s="230" t="s">
        <v>6223</v>
      </c>
      <c r="D41" s="230" t="s">
        <v>6199</v>
      </c>
      <c r="E41" s="72"/>
      <c r="F41" s="72"/>
    </row>
    <row r="42" spans="1:7">
      <c r="A42" s="230" t="s">
        <v>6224</v>
      </c>
      <c r="B42" s="230" t="s">
        <v>6225</v>
      </c>
      <c r="C42" s="230">
        <v>89212222097</v>
      </c>
      <c r="D42" s="230" t="s">
        <v>6199</v>
      </c>
      <c r="E42" s="72"/>
      <c r="F42" s="72"/>
    </row>
    <row r="43" spans="1:7">
      <c r="A43" s="230" t="s">
        <v>6221</v>
      </c>
      <c r="B43" s="230" t="s">
        <v>6222</v>
      </c>
      <c r="C43" s="230" t="s">
        <v>6223</v>
      </c>
      <c r="D43" s="230" t="s">
        <v>6199</v>
      </c>
      <c r="E43" s="72"/>
      <c r="F43" s="72"/>
    </row>
    <row r="44" spans="1:7">
      <c r="A44" s="72"/>
      <c r="B44" s="72"/>
      <c r="C44" s="72"/>
      <c r="D44" s="72"/>
      <c r="E44" s="72"/>
      <c r="F44" s="72"/>
    </row>
    <row r="47" spans="1:7" ht="38.25">
      <c r="A47" s="30" t="s">
        <v>62</v>
      </c>
      <c r="B47" s="8" t="s">
        <v>108</v>
      </c>
      <c r="C47" s="8"/>
      <c r="D47" s="8"/>
      <c r="E47" s="8"/>
      <c r="F47" s="8"/>
    </row>
    <row r="48" spans="1:7" ht="13.9" customHeight="1">
      <c r="A48" s="5" t="s">
        <v>27</v>
      </c>
      <c r="B48" s="5"/>
      <c r="C48" s="5"/>
      <c r="D48" s="5"/>
      <c r="E48" s="5"/>
      <c r="F48" s="5"/>
      <c r="G48" s="35"/>
    </row>
    <row r="49" spans="1:7" ht="38.25">
      <c r="A49" s="30" t="s">
        <v>63</v>
      </c>
      <c r="B49" s="30" t="s">
        <v>64</v>
      </c>
      <c r="C49" s="30" t="s">
        <v>30</v>
      </c>
      <c r="D49" s="30" t="s">
        <v>65</v>
      </c>
      <c r="E49" s="30" t="s">
        <v>66</v>
      </c>
      <c r="F49" s="30" t="s">
        <v>67</v>
      </c>
      <c r="G49" s="30" t="s">
        <v>68</v>
      </c>
    </row>
    <row r="50" spans="1:7" ht="25.5">
      <c r="A50" s="851" t="s">
        <v>6226</v>
      </c>
      <c r="B50" s="851" t="s">
        <v>6227</v>
      </c>
      <c r="C50" s="851">
        <v>89214508510</v>
      </c>
      <c r="D50" s="851">
        <v>17</v>
      </c>
      <c r="E50" s="36"/>
      <c r="F50" s="36"/>
      <c r="G50" s="36"/>
    </row>
    <row r="51" spans="1:7">
      <c r="A51" s="36"/>
      <c r="B51" s="36"/>
      <c r="C51" s="36"/>
      <c r="D51" s="36"/>
      <c r="E51" s="36"/>
      <c r="F51" s="36"/>
      <c r="G51" s="36"/>
    </row>
    <row r="52" spans="1:7">
      <c r="A52" s="31"/>
      <c r="B52" s="31"/>
      <c r="C52" s="31"/>
      <c r="D52" s="31"/>
      <c r="E52" s="31"/>
      <c r="F52" s="31"/>
      <c r="G52" s="31"/>
    </row>
    <row r="53" spans="1:7" ht="102">
      <c r="A53" s="30" t="s">
        <v>72</v>
      </c>
      <c r="B53" s="8" t="s">
        <v>26</v>
      </c>
      <c r="C53" s="8"/>
      <c r="D53" s="8"/>
      <c r="E53" s="8"/>
      <c r="F53" s="31"/>
      <c r="G53" s="31"/>
    </row>
    <row r="54" spans="1:7" ht="12.75" customHeight="1">
      <c r="A54" s="4" t="s">
        <v>27</v>
      </c>
      <c r="B54" s="4"/>
      <c r="C54" s="4"/>
      <c r="D54" s="4"/>
      <c r="E54" s="4"/>
      <c r="F54" s="31"/>
      <c r="G54" s="31"/>
    </row>
    <row r="55" spans="1:7" ht="25.5">
      <c r="A55" s="30" t="s">
        <v>73</v>
      </c>
      <c r="B55" s="30" t="s">
        <v>74</v>
      </c>
      <c r="C55" s="30" t="s">
        <v>30</v>
      </c>
      <c r="D55" s="30" t="s">
        <v>75</v>
      </c>
      <c r="E55" s="30" t="s">
        <v>76</v>
      </c>
      <c r="F55" s="31"/>
      <c r="G55" s="31"/>
    </row>
    <row r="56" spans="1:7">
      <c r="A56" s="36" t="s">
        <v>69</v>
      </c>
      <c r="B56" s="36"/>
      <c r="C56" s="36"/>
      <c r="D56" s="36"/>
      <c r="E56" s="36"/>
      <c r="F56" s="31"/>
      <c r="G56" s="31"/>
    </row>
    <row r="57" spans="1:7">
      <c r="A57" s="36" t="s">
        <v>70</v>
      </c>
      <c r="B57" s="36"/>
      <c r="C57" s="36"/>
      <c r="D57" s="36"/>
      <c r="E57" s="36"/>
      <c r="F57" s="31"/>
      <c r="G57" s="31"/>
    </row>
    <row r="58" spans="1:7">
      <c r="A58" s="36" t="s">
        <v>71</v>
      </c>
      <c r="B58" s="36"/>
      <c r="C58" s="36"/>
      <c r="D58" s="36"/>
      <c r="E58" s="36"/>
      <c r="F58" s="31"/>
      <c r="G58" s="31"/>
    </row>
    <row r="59" spans="1:7">
      <c r="A59" s="36"/>
      <c r="B59" s="36"/>
      <c r="C59" s="36"/>
      <c r="D59" s="36"/>
      <c r="E59" s="36"/>
      <c r="F59" s="31"/>
      <c r="G59" s="31"/>
    </row>
    <row r="60" spans="1:7">
      <c r="A60" s="31"/>
      <c r="B60" s="31"/>
      <c r="C60" s="31"/>
      <c r="D60" s="31"/>
      <c r="E60" s="31"/>
      <c r="F60" s="31"/>
      <c r="G60" s="31"/>
    </row>
    <row r="61" spans="1:7" ht="76.5">
      <c r="A61" s="30" t="s">
        <v>77</v>
      </c>
      <c r="B61" s="8" t="s">
        <v>26</v>
      </c>
      <c r="C61" s="8"/>
      <c r="D61" s="8"/>
      <c r="E61" s="8"/>
      <c r="F61" s="31"/>
      <c r="G61" s="31"/>
    </row>
    <row r="62" spans="1:7" ht="12.75" customHeight="1">
      <c r="A62" s="3" t="s">
        <v>27</v>
      </c>
      <c r="B62" s="3"/>
      <c r="C62" s="3"/>
      <c r="D62" s="3"/>
      <c r="E62" s="3"/>
      <c r="F62" s="31"/>
      <c r="G62" s="31"/>
    </row>
    <row r="63" spans="1:7" ht="38.25">
      <c r="A63" s="30" t="s">
        <v>78</v>
      </c>
      <c r="B63" s="30" t="s">
        <v>79</v>
      </c>
      <c r="C63" s="30" t="s">
        <v>80</v>
      </c>
      <c r="D63" s="30" t="s">
        <v>81</v>
      </c>
      <c r="E63" s="30" t="s">
        <v>82</v>
      </c>
      <c r="F63" s="31"/>
      <c r="G63" s="31"/>
    </row>
    <row r="64" spans="1:7">
      <c r="A64" s="36" t="s">
        <v>69</v>
      </c>
      <c r="B64" s="36"/>
      <c r="C64" s="36"/>
      <c r="D64" s="36"/>
      <c r="E64" s="36"/>
      <c r="F64" s="31"/>
      <c r="G64" s="31"/>
    </row>
    <row r="65" spans="1:7">
      <c r="A65" s="36" t="s">
        <v>70</v>
      </c>
      <c r="B65" s="36"/>
      <c r="C65" s="36"/>
      <c r="D65" s="36"/>
      <c r="E65" s="36"/>
      <c r="F65" s="31"/>
      <c r="G65" s="31"/>
    </row>
    <row r="66" spans="1:7">
      <c r="A66" s="36" t="s">
        <v>71</v>
      </c>
      <c r="B66" s="36"/>
      <c r="C66" s="36"/>
      <c r="D66" s="36"/>
      <c r="E66" s="36"/>
    </row>
    <row r="67" spans="1:7">
      <c r="A67" s="36"/>
      <c r="B67" s="36"/>
      <c r="C67" s="36"/>
      <c r="D67" s="36"/>
      <c r="E67" s="36"/>
    </row>
    <row r="69" spans="1:7" ht="92.45" customHeight="1">
      <c r="A69" s="30" t="s">
        <v>83</v>
      </c>
      <c r="B69" s="8" t="s">
        <v>26</v>
      </c>
      <c r="C69" s="8"/>
      <c r="D69" s="8"/>
      <c r="E69" s="31"/>
      <c r="F69" s="31"/>
    </row>
    <row r="70" spans="1:7" ht="23.85" customHeight="1">
      <c r="A70" s="3" t="s">
        <v>27</v>
      </c>
      <c r="B70" s="3"/>
      <c r="C70" s="3"/>
      <c r="D70" s="3"/>
      <c r="E70" s="31"/>
      <c r="F70" s="31"/>
    </row>
    <row r="71" spans="1:7" ht="25.5">
      <c r="A71" s="30" t="s">
        <v>84</v>
      </c>
      <c r="B71" s="30" t="s">
        <v>85</v>
      </c>
      <c r="C71" s="30" t="s">
        <v>86</v>
      </c>
      <c r="D71" s="30" t="s">
        <v>87</v>
      </c>
      <c r="E71" s="31"/>
      <c r="F71" s="31"/>
    </row>
    <row r="72" spans="1:7">
      <c r="A72" s="36" t="s">
        <v>69</v>
      </c>
      <c r="B72" s="36"/>
      <c r="C72" s="36"/>
      <c r="D72" s="36"/>
      <c r="E72" s="31"/>
      <c r="F72" s="31"/>
    </row>
    <row r="73" spans="1:7">
      <c r="A73" s="36" t="s">
        <v>70</v>
      </c>
      <c r="B73" s="36"/>
      <c r="C73" s="36"/>
      <c r="D73" s="36"/>
      <c r="E73" s="31"/>
      <c r="F73" s="31"/>
    </row>
    <row r="74" spans="1:7">
      <c r="A74" s="36" t="s">
        <v>71</v>
      </c>
      <c r="B74" s="36"/>
      <c r="C74" s="36"/>
      <c r="D74" s="36"/>
      <c r="E74" s="31"/>
      <c r="F74" s="31"/>
    </row>
    <row r="75" spans="1:7">
      <c r="A75" s="36"/>
      <c r="B75" s="36"/>
      <c r="C75" s="36"/>
      <c r="D75" s="36"/>
      <c r="E75" s="31"/>
      <c r="F75" s="31"/>
    </row>
    <row r="76" spans="1:7">
      <c r="A76" s="31"/>
      <c r="B76" s="31"/>
      <c r="C76" s="31"/>
      <c r="D76" s="31"/>
      <c r="E76" s="31"/>
      <c r="F76" s="31"/>
    </row>
    <row r="77" spans="1:7" ht="90.95" customHeight="1">
      <c r="A77" s="30" t="s">
        <v>88</v>
      </c>
      <c r="B77" s="8" t="s">
        <v>26</v>
      </c>
      <c r="C77" s="8"/>
      <c r="D77" s="8"/>
      <c r="E77" s="31"/>
      <c r="F77" s="31"/>
    </row>
    <row r="78" spans="1:7" ht="12.75" customHeight="1">
      <c r="A78" s="3" t="s">
        <v>27</v>
      </c>
      <c r="B78" s="3"/>
      <c r="C78" s="3"/>
      <c r="D78" s="3"/>
      <c r="E78" s="31"/>
      <c r="F78" s="31"/>
    </row>
    <row r="79" spans="1:7" ht="25.5">
      <c r="A79" s="30" t="s">
        <v>84</v>
      </c>
      <c r="B79" s="30" t="s">
        <v>85</v>
      </c>
      <c r="C79" s="30" t="s">
        <v>86</v>
      </c>
      <c r="D79" s="30" t="s">
        <v>87</v>
      </c>
      <c r="E79" s="31"/>
      <c r="F79" s="31"/>
    </row>
    <row r="80" spans="1:7">
      <c r="A80" s="36" t="s">
        <v>69</v>
      </c>
      <c r="B80" s="36"/>
      <c r="C80" s="36"/>
      <c r="D80" s="36"/>
      <c r="E80" s="31"/>
      <c r="F80" s="31"/>
    </row>
    <row r="81" spans="1:6">
      <c r="A81" s="36" t="s">
        <v>70</v>
      </c>
      <c r="B81" s="36"/>
      <c r="C81" s="36"/>
      <c r="D81" s="36"/>
      <c r="E81" s="31"/>
      <c r="F81" s="31"/>
    </row>
    <row r="82" spans="1:6">
      <c r="A82" s="36" t="s">
        <v>71</v>
      </c>
      <c r="B82" s="36"/>
      <c r="C82" s="36"/>
      <c r="D82" s="36"/>
      <c r="E82" s="31"/>
      <c r="F82" s="31"/>
    </row>
    <row r="83" spans="1:6">
      <c r="A83" s="36"/>
      <c r="B83" s="36"/>
      <c r="C83" s="36"/>
      <c r="D83" s="36"/>
      <c r="E83" s="31"/>
      <c r="F83" s="31"/>
    </row>
    <row r="84" spans="1:6">
      <c r="A84" s="31"/>
      <c r="B84" s="31"/>
      <c r="C84" s="31"/>
      <c r="D84" s="31"/>
      <c r="E84" s="31"/>
      <c r="F84" s="31"/>
    </row>
    <row r="85" spans="1:6" ht="70.900000000000006" customHeight="1">
      <c r="A85" s="30" t="s">
        <v>89</v>
      </c>
      <c r="B85" s="8" t="s">
        <v>26</v>
      </c>
      <c r="C85" s="8"/>
      <c r="D85" s="8"/>
      <c r="E85" s="31"/>
      <c r="F85" s="31"/>
    </row>
    <row r="86" spans="1:6" ht="12.75" customHeight="1">
      <c r="A86" s="2" t="s">
        <v>27</v>
      </c>
      <c r="B86" s="2"/>
      <c r="C86" s="2"/>
      <c r="D86" s="2"/>
      <c r="E86" s="31"/>
      <c r="F86" s="31"/>
    </row>
    <row r="87" spans="1:6" ht="25.5">
      <c r="A87" s="30" t="s">
        <v>84</v>
      </c>
      <c r="B87" s="30" t="s">
        <v>85</v>
      </c>
      <c r="C87" s="30" t="s">
        <v>86</v>
      </c>
      <c r="D87" s="30" t="s">
        <v>87</v>
      </c>
      <c r="E87" s="31"/>
      <c r="F87" s="31"/>
    </row>
    <row r="88" spans="1:6">
      <c r="A88" s="36" t="s">
        <v>69</v>
      </c>
      <c r="B88" s="36"/>
      <c r="C88" s="36"/>
      <c r="D88" s="36"/>
      <c r="E88" s="31"/>
      <c r="F88" s="31"/>
    </row>
    <row r="89" spans="1:6">
      <c r="A89" s="36" t="s">
        <v>70</v>
      </c>
      <c r="B89" s="36"/>
      <c r="C89" s="36"/>
      <c r="D89" s="36"/>
      <c r="E89" s="31"/>
      <c r="F89" s="31"/>
    </row>
    <row r="90" spans="1:6">
      <c r="A90" s="36" t="s">
        <v>71</v>
      </c>
      <c r="B90" s="36"/>
      <c r="C90" s="36"/>
      <c r="D90" s="36"/>
      <c r="E90" s="31"/>
      <c r="F90" s="31"/>
    </row>
    <row r="91" spans="1:6">
      <c r="A91" s="36"/>
      <c r="B91" s="36"/>
      <c r="C91" s="36"/>
      <c r="D91" s="36"/>
      <c r="E91" s="31"/>
      <c r="F91" s="31"/>
    </row>
    <row r="92" spans="1:6">
      <c r="A92" s="1"/>
      <c r="B92" s="1"/>
      <c r="C92" s="1"/>
      <c r="D92" s="1"/>
      <c r="E92" s="1"/>
      <c r="F92" s="1"/>
    </row>
    <row r="93" spans="1:6" ht="90.95" customHeight="1">
      <c r="A93" s="30" t="s">
        <v>90</v>
      </c>
      <c r="B93" s="8" t="s">
        <v>26</v>
      </c>
      <c r="C93" s="8"/>
      <c r="D93" s="8"/>
      <c r="E93" s="8"/>
      <c r="F93" s="8"/>
    </row>
    <row r="94" spans="1:6" ht="12.75" customHeight="1">
      <c r="A94" s="2" t="s">
        <v>27</v>
      </c>
      <c r="B94" s="2"/>
      <c r="C94" s="2"/>
      <c r="D94" s="2"/>
      <c r="E94" s="2"/>
      <c r="F94" s="2"/>
    </row>
    <row r="95" spans="1:6" ht="38.25">
      <c r="A95" s="30" t="s">
        <v>91</v>
      </c>
      <c r="B95" s="30" t="s">
        <v>92</v>
      </c>
      <c r="C95" s="30" t="s">
        <v>93</v>
      </c>
      <c r="D95" s="30" t="s">
        <v>94</v>
      </c>
      <c r="E95" s="30" t="s">
        <v>95</v>
      </c>
      <c r="F95" s="30" t="s">
        <v>76</v>
      </c>
    </row>
    <row r="96" spans="1:6">
      <c r="A96" s="36" t="s">
        <v>69</v>
      </c>
      <c r="B96" s="36"/>
      <c r="C96" s="36"/>
      <c r="D96" s="36"/>
      <c r="E96" s="36"/>
      <c r="F96" s="36"/>
    </row>
    <row r="97" spans="1:6">
      <c r="A97" s="36" t="s">
        <v>70</v>
      </c>
      <c r="B97" s="36"/>
      <c r="C97" s="36"/>
      <c r="D97" s="36"/>
      <c r="E97" s="36"/>
      <c r="F97" s="36"/>
    </row>
    <row r="98" spans="1:6">
      <c r="A98" s="36" t="s">
        <v>71</v>
      </c>
      <c r="B98" s="36"/>
      <c r="C98" s="36"/>
      <c r="D98" s="36"/>
      <c r="E98" s="36"/>
      <c r="F98" s="36"/>
    </row>
    <row r="99" spans="1:6">
      <c r="A99" s="36"/>
      <c r="B99" s="36"/>
      <c r="C99" s="36"/>
      <c r="D99" s="36"/>
      <c r="E99" s="36"/>
      <c r="F99" s="36"/>
    </row>
    <row r="100" spans="1:6">
      <c r="A100" s="31"/>
      <c r="B100" s="31"/>
      <c r="C100" s="31"/>
      <c r="D100" s="31"/>
      <c r="E100" s="31"/>
      <c r="F100" s="31"/>
    </row>
    <row r="101" spans="1:6" ht="73.900000000000006" customHeight="1">
      <c r="A101" s="30" t="s">
        <v>96</v>
      </c>
      <c r="B101" s="8" t="s">
        <v>26</v>
      </c>
      <c r="C101" s="8"/>
      <c r="D101" s="8"/>
      <c r="E101" s="31"/>
      <c r="F101" s="31"/>
    </row>
    <row r="102" spans="1:6" ht="23.85" customHeight="1">
      <c r="A102" s="2" t="s">
        <v>27</v>
      </c>
      <c r="B102" s="2"/>
      <c r="C102" s="2"/>
      <c r="D102" s="2"/>
      <c r="E102" s="31"/>
      <c r="F102" s="31"/>
    </row>
    <row r="103" spans="1:6" ht="25.5">
      <c r="A103" s="30" t="s">
        <v>97</v>
      </c>
      <c r="B103" s="30" t="s">
        <v>98</v>
      </c>
      <c r="C103" s="30" t="s">
        <v>99</v>
      </c>
      <c r="D103" s="30" t="s">
        <v>76</v>
      </c>
      <c r="E103" s="31"/>
      <c r="F103" s="31"/>
    </row>
    <row r="104" spans="1:6">
      <c r="A104" s="36" t="s">
        <v>69</v>
      </c>
      <c r="B104" s="36"/>
      <c r="C104" s="36"/>
      <c r="D104" s="36"/>
      <c r="E104" s="31"/>
      <c r="F104" s="31"/>
    </row>
    <row r="105" spans="1:6">
      <c r="A105" s="36" t="s">
        <v>70</v>
      </c>
      <c r="B105" s="36"/>
      <c r="C105" s="36"/>
      <c r="D105" s="36"/>
      <c r="E105" s="31"/>
      <c r="F105" s="31"/>
    </row>
    <row r="106" spans="1:6">
      <c r="A106" s="36" t="s">
        <v>71</v>
      </c>
      <c r="B106" s="36"/>
      <c r="C106" s="36"/>
      <c r="D106" s="36"/>
      <c r="E106" s="31"/>
      <c r="F106" s="31"/>
    </row>
    <row r="107" spans="1:6">
      <c r="A107" s="36"/>
      <c r="B107" s="36"/>
      <c r="C107" s="36"/>
      <c r="D107" s="36"/>
      <c r="E107" s="31"/>
      <c r="F107" s="31"/>
    </row>
    <row r="108" spans="1:6">
      <c r="A108" s="31"/>
      <c r="B108" s="31"/>
      <c r="C108" s="31"/>
      <c r="D108" s="31"/>
      <c r="E108" s="31"/>
      <c r="F108" s="31"/>
    </row>
    <row r="109" spans="1:6" ht="73.150000000000006" customHeight="1">
      <c r="A109" s="30" t="s">
        <v>100</v>
      </c>
      <c r="B109" s="8" t="s">
        <v>101</v>
      </c>
      <c r="C109" s="8"/>
      <c r="D109" s="8"/>
      <c r="E109" s="31"/>
      <c r="F109" s="31"/>
    </row>
    <row r="110" spans="1:6">
      <c r="A110" s="31"/>
      <c r="B110" s="31"/>
      <c r="D110" s="31"/>
      <c r="E110" s="31"/>
      <c r="F110" s="31"/>
    </row>
    <row r="111" spans="1:6" ht="75.400000000000006" customHeight="1">
      <c r="A111" s="30" t="s">
        <v>102</v>
      </c>
      <c r="B111" s="8" t="s">
        <v>26</v>
      </c>
      <c r="C111" s="8"/>
      <c r="D111" s="8"/>
      <c r="E111" s="31"/>
      <c r="F111" s="31"/>
    </row>
    <row r="112" spans="1:6" ht="23.85" customHeight="1">
      <c r="A112" s="2" t="s">
        <v>27</v>
      </c>
      <c r="B112" s="2"/>
      <c r="C112" s="2"/>
      <c r="D112" s="2"/>
      <c r="E112" s="31"/>
      <c r="F112" s="31"/>
    </row>
    <row r="113" spans="1:6" ht="25.5">
      <c r="A113" s="30" t="s">
        <v>103</v>
      </c>
      <c r="B113" s="30" t="s">
        <v>104</v>
      </c>
      <c r="C113" s="30" t="s">
        <v>105</v>
      </c>
      <c r="D113" s="30" t="s">
        <v>106</v>
      </c>
      <c r="E113" s="31"/>
      <c r="F113" s="31"/>
    </row>
    <row r="114" spans="1:6" ht="12.75" customHeight="1">
      <c r="A114" s="36" t="s">
        <v>69</v>
      </c>
      <c r="B114" s="36"/>
      <c r="C114" s="36"/>
      <c r="D114" s="36"/>
    </row>
    <row r="115" spans="1:6" ht="12.75" customHeight="1">
      <c r="A115" s="36" t="s">
        <v>70</v>
      </c>
      <c r="B115" s="36"/>
      <c r="C115" s="36"/>
      <c r="D115" s="36"/>
    </row>
    <row r="116" spans="1:6" ht="12.75" customHeight="1">
      <c r="A116" s="36" t="s">
        <v>71</v>
      </c>
      <c r="B116" s="36"/>
      <c r="C116" s="36"/>
      <c r="D116" s="36"/>
    </row>
    <row r="117" spans="1:6" ht="12.75" customHeight="1">
      <c r="A117" s="36"/>
      <c r="B117" s="36"/>
      <c r="C117" s="36"/>
      <c r="D117" s="36"/>
    </row>
    <row r="120" spans="1:6" ht="76.150000000000006" customHeight="1">
      <c r="A120" s="40" t="s">
        <v>107</v>
      </c>
      <c r="B120" s="1301" t="s">
        <v>108</v>
      </c>
      <c r="C120" s="1301"/>
      <c r="D120" s="1301"/>
    </row>
    <row r="121" spans="1:6" ht="28.35" customHeight="1">
      <c r="A121" s="2" t="s">
        <v>27</v>
      </c>
      <c r="B121" s="2"/>
      <c r="C121" s="2"/>
      <c r="D121" s="2"/>
    </row>
    <row r="122" spans="1:6" ht="99.2" customHeight="1">
      <c r="A122" s="40" t="s">
        <v>109</v>
      </c>
      <c r="B122" s="1243" t="s">
        <v>110</v>
      </c>
      <c r="C122" s="1243"/>
      <c r="D122" s="40" t="s">
        <v>111</v>
      </c>
    </row>
    <row r="123" spans="1:6" ht="40.35" customHeight="1">
      <c r="A123" s="865" t="s">
        <v>6228</v>
      </c>
      <c r="B123" s="865" t="s">
        <v>6229</v>
      </c>
      <c r="C123" s="866"/>
      <c r="D123" s="865" t="s">
        <v>6230</v>
      </c>
    </row>
    <row r="124" spans="1:6" ht="40.35" customHeight="1">
      <c r="A124" s="865" t="s">
        <v>6231</v>
      </c>
      <c r="B124" s="865" t="s">
        <v>6232</v>
      </c>
      <c r="C124" s="866"/>
      <c r="D124" s="865" t="s">
        <v>6233</v>
      </c>
    </row>
    <row r="126" spans="1:6" ht="76.900000000000006" customHeight="1">
      <c r="A126" s="40" t="s">
        <v>115</v>
      </c>
      <c r="B126" s="1242" t="s">
        <v>108</v>
      </c>
      <c r="C126" s="1242"/>
      <c r="D126" s="1242"/>
    </row>
    <row r="127" spans="1:6" ht="12.75" customHeight="1">
      <c r="A127" s="2" t="s">
        <v>27</v>
      </c>
      <c r="B127" s="2"/>
      <c r="C127" s="2"/>
      <c r="D127" s="2"/>
    </row>
    <row r="128" spans="1:6" ht="12.75" customHeight="1">
      <c r="A128" s="1243" t="s">
        <v>116</v>
      </c>
      <c r="B128" s="1243"/>
      <c r="C128" s="1243"/>
    </row>
    <row r="129" spans="1:7" ht="30" customHeight="1">
      <c r="A129" s="1302" t="s">
        <v>6234</v>
      </c>
      <c r="B129" s="1302"/>
      <c r="C129" s="1302"/>
    </row>
    <row r="130" spans="1:7" ht="85.5" customHeight="1">
      <c r="A130" s="43" t="s">
        <v>118</v>
      </c>
      <c r="B130" s="1242" t="s">
        <v>108</v>
      </c>
      <c r="C130" s="1242"/>
      <c r="D130" s="1242"/>
    </row>
    <row r="132" spans="1:7" ht="66.75" customHeight="1">
      <c r="A132" s="40" t="s">
        <v>119</v>
      </c>
      <c r="B132" s="1242" t="s">
        <v>108</v>
      </c>
      <c r="C132" s="1242"/>
      <c r="D132" s="1242"/>
      <c r="F132" s="44"/>
    </row>
    <row r="133" spans="1:7" ht="12.75" customHeight="1">
      <c r="A133" s="2" t="s">
        <v>27</v>
      </c>
      <c r="B133" s="2"/>
      <c r="C133" s="2"/>
      <c r="D133" s="2"/>
    </row>
    <row r="134" spans="1:7" ht="29.85" customHeight="1">
      <c r="A134" s="1243" t="s">
        <v>116</v>
      </c>
      <c r="B134" s="1243"/>
      <c r="C134" s="1243"/>
    </row>
    <row r="135" spans="1:7" ht="38.25" customHeight="1">
      <c r="A135" s="1303" t="s">
        <v>6235</v>
      </c>
      <c r="B135" s="1303"/>
      <c r="C135" s="1303"/>
    </row>
    <row r="136" spans="1:7" ht="120.4" customHeight="1">
      <c r="A136" s="40" t="s">
        <v>121</v>
      </c>
      <c r="B136" s="1242" t="s">
        <v>108</v>
      </c>
      <c r="C136" s="1242"/>
      <c r="D136" s="1242"/>
    </row>
    <row r="139" spans="1:7" ht="50.65" customHeight="1">
      <c r="A139" s="1243" t="s">
        <v>122</v>
      </c>
      <c r="B139" s="1243"/>
      <c r="C139" s="1243"/>
      <c r="D139" s="1243"/>
    </row>
    <row r="140" spans="1:7" ht="96.95" customHeight="1">
      <c r="A140" s="40" t="s">
        <v>123</v>
      </c>
      <c r="B140" s="40" t="s">
        <v>124</v>
      </c>
      <c r="C140" s="40" t="s">
        <v>125</v>
      </c>
      <c r="D140" s="40" t="s">
        <v>126</v>
      </c>
    </row>
    <row r="141" spans="1:7" ht="127.15" customHeight="1">
      <c r="A141" s="348" t="s">
        <v>6236</v>
      </c>
      <c r="B141" s="868" t="s">
        <v>6237</v>
      </c>
      <c r="C141" s="348" t="s">
        <v>6238</v>
      </c>
      <c r="D141" s="48"/>
    </row>
    <row r="143" spans="1:7" ht="39.6" customHeight="1">
      <c r="A143" s="1243" t="s">
        <v>130</v>
      </c>
      <c r="B143" s="1243"/>
      <c r="C143" s="1243"/>
      <c r="D143" s="1243"/>
      <c r="E143" s="1243"/>
      <c r="F143" s="40" t="s">
        <v>131</v>
      </c>
      <c r="G143" s="40" t="s">
        <v>132</v>
      </c>
    </row>
    <row r="144" spans="1:7" ht="73.900000000000006" customHeight="1">
      <c r="A144" s="40" t="s">
        <v>133</v>
      </c>
      <c r="B144" s="40" t="s">
        <v>134</v>
      </c>
      <c r="C144" s="40" t="s">
        <v>135</v>
      </c>
      <c r="D144" s="40" t="s">
        <v>136</v>
      </c>
      <c r="E144" s="40" t="s">
        <v>137</v>
      </c>
      <c r="F144" s="46">
        <v>12</v>
      </c>
      <c r="G144" s="46">
        <f>SUM(D145:D156)</f>
        <v>741</v>
      </c>
    </row>
    <row r="145" spans="1:6" ht="12.75" customHeight="1">
      <c r="A145" s="869" t="s">
        <v>6239</v>
      </c>
      <c r="B145" s="870">
        <v>46150</v>
      </c>
      <c r="C145" s="869" t="s">
        <v>6240</v>
      </c>
      <c r="D145" s="869">
        <v>70</v>
      </c>
      <c r="E145" s="869" t="s">
        <v>6241</v>
      </c>
      <c r="F145" s="871"/>
    </row>
    <row r="146" spans="1:6" ht="12.75" customHeight="1">
      <c r="A146" s="869" t="s">
        <v>6242</v>
      </c>
      <c r="B146" s="872">
        <v>46116</v>
      </c>
      <c r="C146" s="869" t="s">
        <v>6243</v>
      </c>
      <c r="D146" s="869">
        <v>5</v>
      </c>
      <c r="E146" s="869" t="s">
        <v>6244</v>
      </c>
      <c r="F146" s="873"/>
    </row>
    <row r="147" spans="1:6" ht="12.75" customHeight="1">
      <c r="A147" s="869" t="s">
        <v>6245</v>
      </c>
      <c r="B147" s="872">
        <v>46122</v>
      </c>
      <c r="C147" s="869" t="s">
        <v>6246</v>
      </c>
      <c r="D147" s="869">
        <v>66</v>
      </c>
      <c r="E147" s="869" t="s">
        <v>6247</v>
      </c>
      <c r="F147" s="873"/>
    </row>
    <row r="148" spans="1:6" ht="12.75" customHeight="1">
      <c r="A148" s="869" t="s">
        <v>6248</v>
      </c>
      <c r="B148" s="869" t="s">
        <v>6249</v>
      </c>
      <c r="C148" s="869" t="s">
        <v>6250</v>
      </c>
      <c r="D148" s="869">
        <v>25</v>
      </c>
      <c r="E148" s="869" t="s">
        <v>6251</v>
      </c>
      <c r="F148" s="873"/>
    </row>
    <row r="149" spans="1:6" ht="12.75" customHeight="1">
      <c r="A149" s="869" t="s">
        <v>6252</v>
      </c>
      <c r="B149" s="870">
        <v>46136</v>
      </c>
      <c r="C149" s="869" t="s">
        <v>6253</v>
      </c>
      <c r="D149" s="869">
        <v>52</v>
      </c>
      <c r="E149" s="869" t="s">
        <v>6251</v>
      </c>
      <c r="F149" s="873"/>
    </row>
    <row r="150" spans="1:6" ht="12.75" customHeight="1">
      <c r="A150" s="874" t="s">
        <v>6254</v>
      </c>
      <c r="B150" s="875">
        <v>46160</v>
      </c>
      <c r="C150" s="874" t="s">
        <v>6255</v>
      </c>
      <c r="D150" s="874">
        <v>16</v>
      </c>
      <c r="E150" s="874" t="s">
        <v>6256</v>
      </c>
      <c r="F150" s="873"/>
    </row>
    <row r="151" spans="1:6" ht="12.75" customHeight="1">
      <c r="A151" s="874" t="s">
        <v>6257</v>
      </c>
      <c r="B151" s="874" t="s">
        <v>6258</v>
      </c>
      <c r="C151" s="874" t="s">
        <v>6259</v>
      </c>
      <c r="D151" s="874">
        <v>314</v>
      </c>
      <c r="E151" s="874" t="s">
        <v>6260</v>
      </c>
      <c r="F151" s="873"/>
    </row>
    <row r="152" spans="1:6" ht="12.75" customHeight="1">
      <c r="A152" s="874" t="s">
        <v>6261</v>
      </c>
      <c r="B152" s="875">
        <v>46119</v>
      </c>
      <c r="C152" s="874" t="s">
        <v>6262</v>
      </c>
      <c r="D152" s="874">
        <v>27</v>
      </c>
      <c r="E152" s="874" t="s">
        <v>6260</v>
      </c>
      <c r="F152" s="873"/>
    </row>
    <row r="153" spans="1:6" ht="12.75" customHeight="1">
      <c r="A153" s="874" t="s">
        <v>6263</v>
      </c>
      <c r="B153" s="874" t="s">
        <v>1529</v>
      </c>
      <c r="C153" s="874" t="s">
        <v>6264</v>
      </c>
      <c r="D153" s="874">
        <v>28</v>
      </c>
      <c r="E153" s="874" t="s">
        <v>6260</v>
      </c>
      <c r="F153" s="873"/>
    </row>
    <row r="154" spans="1:6" ht="12.75" customHeight="1">
      <c r="A154" s="874" t="s">
        <v>6265</v>
      </c>
      <c r="B154" s="875">
        <v>46176</v>
      </c>
      <c r="C154" s="874" t="s">
        <v>6266</v>
      </c>
      <c r="D154" s="874">
        <v>75</v>
      </c>
      <c r="E154" s="874" t="s">
        <v>6260</v>
      </c>
      <c r="F154" s="873"/>
    </row>
    <row r="155" spans="1:6" ht="12.75" customHeight="1">
      <c r="A155" s="874" t="s">
        <v>6267</v>
      </c>
      <c r="B155" s="875">
        <v>46178</v>
      </c>
      <c r="C155" s="874" t="s">
        <v>6268</v>
      </c>
      <c r="D155" s="874">
        <v>43</v>
      </c>
      <c r="E155" s="874" t="s">
        <v>6260</v>
      </c>
      <c r="F155" s="873"/>
    </row>
    <row r="156" spans="1:6" ht="12.75" customHeight="1">
      <c r="A156" s="874" t="s">
        <v>4157</v>
      </c>
      <c r="B156" s="874" t="s">
        <v>6269</v>
      </c>
      <c r="C156" s="874" t="s">
        <v>6270</v>
      </c>
      <c r="D156" s="874">
        <v>20</v>
      </c>
      <c r="E156" s="874" t="s">
        <v>6271</v>
      </c>
      <c r="F156" s="707"/>
    </row>
    <row r="157" spans="1:6" ht="12.75" customHeight="1">
      <c r="A157" s="499"/>
      <c r="B157" s="499"/>
      <c r="C157" s="499"/>
      <c r="D157" s="499"/>
      <c r="E157" s="499"/>
    </row>
    <row r="158" spans="1:6" ht="12.75" customHeight="1">
      <c r="A158" s="499"/>
      <c r="B158" s="499"/>
      <c r="C158" s="499"/>
      <c r="D158" s="499"/>
      <c r="E158" s="499"/>
    </row>
    <row r="159" spans="1:6" ht="12.75" customHeight="1">
      <c r="A159" s="499"/>
      <c r="B159" s="499"/>
      <c r="C159" s="499"/>
      <c r="D159" s="499"/>
      <c r="E159" s="499"/>
    </row>
    <row r="160" spans="1:6" ht="12.75" customHeight="1">
      <c r="A160" s="48"/>
      <c r="B160" s="48"/>
      <c r="C160" s="48"/>
      <c r="D160" s="48"/>
      <c r="E160" s="48"/>
    </row>
    <row r="162" spans="1:9" ht="66" customHeight="1">
      <c r="A162" s="1243" t="s">
        <v>180</v>
      </c>
      <c r="B162" s="1243"/>
      <c r="C162" s="1243"/>
      <c r="D162" s="1243"/>
      <c r="E162" s="1243"/>
      <c r="F162" s="1243"/>
      <c r="G162" s="40" t="s">
        <v>131</v>
      </c>
      <c r="H162" s="40" t="s">
        <v>132</v>
      </c>
      <c r="I162" s="40" t="s">
        <v>181</v>
      </c>
    </row>
    <row r="163" spans="1:9" ht="114" customHeight="1">
      <c r="A163" s="40" t="s">
        <v>133</v>
      </c>
      <c r="B163" s="40" t="s">
        <v>134</v>
      </c>
      <c r="C163" s="40" t="s">
        <v>135</v>
      </c>
      <c r="D163" s="40" t="s">
        <v>136</v>
      </c>
      <c r="E163" s="40" t="s">
        <v>137</v>
      </c>
      <c r="F163" s="40" t="s">
        <v>182</v>
      </c>
      <c r="G163" s="46">
        <v>22</v>
      </c>
      <c r="H163" s="46">
        <f>SUM(D164:D185)</f>
        <v>1044</v>
      </c>
      <c r="I163" s="216">
        <f>1/G163*100</f>
        <v>4.5454545454545459</v>
      </c>
    </row>
    <row r="164" spans="1:9" ht="12.75" customHeight="1">
      <c r="A164" s="869" t="s">
        <v>6272</v>
      </c>
      <c r="B164" s="870">
        <v>46136</v>
      </c>
      <c r="C164" s="869" t="s">
        <v>6273</v>
      </c>
      <c r="D164" s="869">
        <v>124</v>
      </c>
      <c r="E164" s="869" t="s">
        <v>6274</v>
      </c>
      <c r="F164" s="865" t="s">
        <v>186</v>
      </c>
      <c r="G164" s="876"/>
    </row>
    <row r="165" spans="1:9" ht="12.75" customHeight="1">
      <c r="A165" s="869" t="s">
        <v>6275</v>
      </c>
      <c r="B165" s="870">
        <v>46156</v>
      </c>
      <c r="C165" s="869" t="s">
        <v>6276</v>
      </c>
      <c r="D165" s="869">
        <v>18</v>
      </c>
      <c r="E165" s="869" t="s">
        <v>6274</v>
      </c>
      <c r="F165" s="865" t="s">
        <v>186</v>
      </c>
      <c r="G165" s="876"/>
    </row>
    <row r="166" spans="1:9" ht="12.75" customHeight="1">
      <c r="A166" s="869" t="s">
        <v>6277</v>
      </c>
      <c r="B166" s="870">
        <v>46164</v>
      </c>
      <c r="C166" s="869" t="s">
        <v>6278</v>
      </c>
      <c r="D166" s="869">
        <v>17</v>
      </c>
      <c r="E166" s="869" t="s">
        <v>6274</v>
      </c>
      <c r="F166" s="865" t="s">
        <v>186</v>
      </c>
      <c r="G166" s="876"/>
    </row>
    <row r="167" spans="1:9" ht="12.75" customHeight="1">
      <c r="A167" s="869" t="s">
        <v>6279</v>
      </c>
      <c r="B167" s="872">
        <v>46122</v>
      </c>
      <c r="C167" s="869" t="s">
        <v>6280</v>
      </c>
      <c r="D167" s="869">
        <v>5</v>
      </c>
      <c r="E167" s="869" t="s">
        <v>6244</v>
      </c>
      <c r="F167" s="865" t="s">
        <v>186</v>
      </c>
      <c r="G167" s="876"/>
    </row>
    <row r="168" spans="1:9" ht="12.75" customHeight="1">
      <c r="A168" s="103" t="s">
        <v>6281</v>
      </c>
      <c r="B168" s="877">
        <v>46126</v>
      </c>
      <c r="C168" s="103" t="s">
        <v>6282</v>
      </c>
      <c r="D168" s="103">
        <v>11</v>
      </c>
      <c r="E168" s="869" t="s">
        <v>6244</v>
      </c>
      <c r="F168" s="874" t="s">
        <v>186</v>
      </c>
      <c r="G168" s="876"/>
    </row>
    <row r="169" spans="1:9" ht="12.75" customHeight="1">
      <c r="A169" s="103" t="s">
        <v>6283</v>
      </c>
      <c r="B169" s="877">
        <v>46128</v>
      </c>
      <c r="C169" s="103" t="s">
        <v>6284</v>
      </c>
      <c r="D169" s="103">
        <v>90</v>
      </c>
      <c r="E169" s="869" t="s">
        <v>6244</v>
      </c>
      <c r="F169" s="103" t="s">
        <v>186</v>
      </c>
      <c r="G169" s="876"/>
    </row>
    <row r="170" spans="1:9" ht="12.75" customHeight="1">
      <c r="A170" s="103" t="s">
        <v>6285</v>
      </c>
      <c r="B170" s="877">
        <v>46130</v>
      </c>
      <c r="C170" s="103" t="s">
        <v>6286</v>
      </c>
      <c r="D170" s="103">
        <v>24</v>
      </c>
      <c r="E170" s="869" t="s">
        <v>6244</v>
      </c>
      <c r="F170" s="103" t="s">
        <v>186</v>
      </c>
      <c r="G170" s="876"/>
    </row>
    <row r="171" spans="1:9" ht="12.75" customHeight="1">
      <c r="A171" s="103" t="s">
        <v>2758</v>
      </c>
      <c r="B171" s="877">
        <v>46132</v>
      </c>
      <c r="C171" s="103" t="s">
        <v>6287</v>
      </c>
      <c r="D171" s="103">
        <v>22</v>
      </c>
      <c r="E171" s="869" t="s">
        <v>6244</v>
      </c>
      <c r="F171" s="103" t="s">
        <v>186</v>
      </c>
      <c r="G171" s="876"/>
    </row>
    <row r="172" spans="1:9" ht="12.75" customHeight="1">
      <c r="A172" s="103" t="s">
        <v>6288</v>
      </c>
      <c r="B172" s="877">
        <v>46138</v>
      </c>
      <c r="C172" s="103" t="s">
        <v>6289</v>
      </c>
      <c r="D172" s="103">
        <v>25</v>
      </c>
      <c r="E172" s="869" t="s">
        <v>6244</v>
      </c>
      <c r="F172" s="103" t="s">
        <v>186</v>
      </c>
      <c r="G172" s="876"/>
    </row>
    <row r="173" spans="1:9" ht="12.75" customHeight="1">
      <c r="A173" s="103" t="s">
        <v>6290</v>
      </c>
      <c r="B173" s="877">
        <v>46166</v>
      </c>
      <c r="C173" s="103" t="s">
        <v>6291</v>
      </c>
      <c r="D173" s="103">
        <v>250</v>
      </c>
      <c r="E173" s="869" t="s">
        <v>6244</v>
      </c>
      <c r="F173" s="103" t="s">
        <v>190</v>
      </c>
      <c r="G173" s="876"/>
    </row>
    <row r="174" spans="1:9" ht="12.75" customHeight="1">
      <c r="A174" s="103" t="s">
        <v>6292</v>
      </c>
      <c r="B174" s="877">
        <v>46164</v>
      </c>
      <c r="C174" s="103" t="s">
        <v>6293</v>
      </c>
      <c r="D174" s="103">
        <v>28</v>
      </c>
      <c r="E174" s="869" t="s">
        <v>6244</v>
      </c>
      <c r="F174" s="874" t="s">
        <v>186</v>
      </c>
      <c r="G174" s="876"/>
    </row>
    <row r="175" spans="1:9" ht="12.75" customHeight="1">
      <c r="A175" s="874" t="s">
        <v>6283</v>
      </c>
      <c r="B175" s="875">
        <v>46128</v>
      </c>
      <c r="C175" s="874" t="s">
        <v>6294</v>
      </c>
      <c r="D175" s="874">
        <v>3</v>
      </c>
      <c r="E175" s="874" t="s">
        <v>6256</v>
      </c>
      <c r="F175" s="874" t="s">
        <v>186</v>
      </c>
      <c r="G175" s="876"/>
    </row>
    <row r="176" spans="1:9" ht="12.75" customHeight="1">
      <c r="A176" s="874" t="s">
        <v>6295</v>
      </c>
      <c r="B176" s="875">
        <v>46128</v>
      </c>
      <c r="C176" s="874" t="s">
        <v>6296</v>
      </c>
      <c r="D176" s="874">
        <v>65</v>
      </c>
      <c r="E176" s="874" t="s">
        <v>6251</v>
      </c>
      <c r="F176" s="874" t="s">
        <v>186</v>
      </c>
      <c r="G176" s="876"/>
    </row>
    <row r="177" spans="1:7" ht="12.75" customHeight="1">
      <c r="A177" s="874" t="s">
        <v>6297</v>
      </c>
      <c r="B177" s="875">
        <v>46128</v>
      </c>
      <c r="C177" s="874" t="s">
        <v>6298</v>
      </c>
      <c r="D177" s="874">
        <v>78</v>
      </c>
      <c r="E177" s="874" t="s">
        <v>6251</v>
      </c>
      <c r="F177" s="874" t="s">
        <v>186</v>
      </c>
      <c r="G177" s="876"/>
    </row>
    <row r="178" spans="1:7" ht="12.75" customHeight="1">
      <c r="A178" s="874" t="s">
        <v>2758</v>
      </c>
      <c r="B178" s="875">
        <v>46135</v>
      </c>
      <c r="C178" s="874" t="s">
        <v>6299</v>
      </c>
      <c r="D178" s="874">
        <v>8</v>
      </c>
      <c r="E178" s="874" t="s">
        <v>6300</v>
      </c>
      <c r="F178" s="874" t="s">
        <v>186</v>
      </c>
      <c r="G178" s="876"/>
    </row>
    <row r="179" spans="1:7" ht="12.75" customHeight="1">
      <c r="A179" s="874" t="s">
        <v>6301</v>
      </c>
      <c r="B179" s="875">
        <v>46136</v>
      </c>
      <c r="C179" s="874" t="s">
        <v>6302</v>
      </c>
      <c r="D179" s="874">
        <v>46</v>
      </c>
      <c r="E179" s="874" t="s">
        <v>6300</v>
      </c>
      <c r="F179" s="62" t="s">
        <v>26</v>
      </c>
      <c r="G179" s="876"/>
    </row>
    <row r="180" spans="1:7" ht="12.75" customHeight="1">
      <c r="A180" s="874" t="s">
        <v>6303</v>
      </c>
      <c r="B180" s="875">
        <v>46175</v>
      </c>
      <c r="C180" s="874" t="s">
        <v>6304</v>
      </c>
      <c r="D180" s="874">
        <v>44</v>
      </c>
      <c r="E180" s="874" t="s">
        <v>6300</v>
      </c>
      <c r="F180" s="874" t="s">
        <v>186</v>
      </c>
      <c r="G180" s="876"/>
    </row>
    <row r="181" spans="1:7" ht="12.75" customHeight="1">
      <c r="A181" s="874" t="s">
        <v>6305</v>
      </c>
      <c r="B181" s="874" t="s">
        <v>6306</v>
      </c>
      <c r="C181" s="874" t="s">
        <v>6307</v>
      </c>
      <c r="D181" s="874">
        <v>40</v>
      </c>
      <c r="E181" s="874" t="s">
        <v>6260</v>
      </c>
      <c r="F181" s="874" t="s">
        <v>186</v>
      </c>
      <c r="G181" s="876"/>
    </row>
    <row r="182" spans="1:7" ht="12.75" customHeight="1">
      <c r="A182" s="874" t="s">
        <v>6308</v>
      </c>
      <c r="B182" s="875">
        <v>46175</v>
      </c>
      <c r="C182" s="874" t="s">
        <v>6309</v>
      </c>
      <c r="D182" s="874">
        <v>43</v>
      </c>
      <c r="E182" s="874" t="s">
        <v>6260</v>
      </c>
      <c r="F182" s="874" t="s">
        <v>186</v>
      </c>
      <c r="G182" s="876"/>
    </row>
    <row r="183" spans="1:7" ht="12.75" customHeight="1">
      <c r="A183" s="874" t="s">
        <v>6310</v>
      </c>
      <c r="B183" s="875">
        <v>46181</v>
      </c>
      <c r="C183" s="874" t="s">
        <v>6311</v>
      </c>
      <c r="D183" s="874">
        <v>43</v>
      </c>
      <c r="E183" s="874" t="s">
        <v>6260</v>
      </c>
      <c r="F183" s="874" t="s">
        <v>186</v>
      </c>
      <c r="G183" s="876"/>
    </row>
    <row r="184" spans="1:7" ht="12.75" customHeight="1">
      <c r="A184" s="874" t="s">
        <v>6312</v>
      </c>
      <c r="B184" s="875">
        <v>46159</v>
      </c>
      <c r="C184" s="874" t="s">
        <v>6313</v>
      </c>
      <c r="D184" s="874">
        <v>17</v>
      </c>
      <c r="E184" s="874" t="s">
        <v>6271</v>
      </c>
      <c r="F184" s="874" t="s">
        <v>186</v>
      </c>
      <c r="G184" s="876"/>
    </row>
    <row r="185" spans="1:7" ht="12.75" customHeight="1">
      <c r="A185" s="874" t="s">
        <v>6314</v>
      </c>
      <c r="B185" s="875">
        <v>46181</v>
      </c>
      <c r="C185" s="874" t="s">
        <v>6315</v>
      </c>
      <c r="D185" s="874">
        <v>43</v>
      </c>
      <c r="E185" s="874" t="s">
        <v>6260</v>
      </c>
      <c r="F185" s="874" t="s">
        <v>186</v>
      </c>
      <c r="G185" s="876"/>
    </row>
    <row r="186" spans="1:7" ht="12.75" customHeight="1">
      <c r="A186" s="874"/>
      <c r="B186" s="878"/>
      <c r="C186" s="874"/>
      <c r="D186" s="874"/>
      <c r="E186" s="874"/>
      <c r="F186" s="874"/>
      <c r="G186" s="876"/>
    </row>
    <row r="187" spans="1:7" ht="12.75" customHeight="1">
      <c r="A187" s="874"/>
      <c r="B187" s="878"/>
      <c r="C187" s="874"/>
      <c r="D187" s="874"/>
      <c r="E187" s="874"/>
      <c r="F187" s="874"/>
      <c r="G187" s="876"/>
    </row>
    <row r="188" spans="1:7" ht="12.75" customHeight="1">
      <c r="A188" s="874"/>
      <c r="B188" s="874"/>
      <c r="C188" s="874"/>
      <c r="D188" s="874"/>
      <c r="E188" s="874"/>
      <c r="F188" s="874"/>
      <c r="G188" s="876"/>
    </row>
    <row r="189" spans="1:7">
      <c r="G189" s="876"/>
    </row>
    <row r="190" spans="1:7" ht="40.35" customHeight="1">
      <c r="A190" s="1243" t="s">
        <v>252</v>
      </c>
      <c r="B190" s="1243"/>
      <c r="C190" s="1243"/>
      <c r="D190" s="1243"/>
      <c r="E190" s="1243"/>
      <c r="F190" s="40" t="s">
        <v>131</v>
      </c>
      <c r="G190" s="876"/>
    </row>
    <row r="191" spans="1:7" ht="65.650000000000006" customHeight="1">
      <c r="A191" s="40" t="s">
        <v>133</v>
      </c>
      <c r="B191" s="40" t="s">
        <v>134</v>
      </c>
      <c r="C191" s="40" t="s">
        <v>135</v>
      </c>
      <c r="D191" s="40" t="s">
        <v>136</v>
      </c>
      <c r="E191" s="40" t="s">
        <v>137</v>
      </c>
      <c r="F191" s="72">
        <v>3</v>
      </c>
      <c r="G191" s="879">
        <f>SUM(D192:D194)</f>
        <v>679</v>
      </c>
    </row>
    <row r="192" spans="1:7" ht="12.75" customHeight="1">
      <c r="A192" s="869" t="s">
        <v>6316</v>
      </c>
      <c r="B192" s="870">
        <v>46133</v>
      </c>
      <c r="C192" s="869" t="s">
        <v>6317</v>
      </c>
      <c r="D192" s="869">
        <v>316</v>
      </c>
      <c r="E192" s="869" t="s">
        <v>6274</v>
      </c>
      <c r="F192" s="586"/>
      <c r="G192" s="876"/>
    </row>
    <row r="193" spans="1:10" ht="30.2" customHeight="1">
      <c r="A193" s="367" t="s">
        <v>6318</v>
      </c>
      <c r="B193" s="870">
        <v>46122</v>
      </c>
      <c r="C193" s="869" t="s">
        <v>6319</v>
      </c>
      <c r="D193" s="869">
        <v>41</v>
      </c>
      <c r="E193" s="869" t="s">
        <v>6274</v>
      </c>
      <c r="F193" s="586"/>
      <c r="G193" s="586"/>
    </row>
    <row r="194" spans="1:10" ht="12.75" customHeight="1">
      <c r="A194" s="869" t="s">
        <v>6320</v>
      </c>
      <c r="B194" s="869" t="s">
        <v>6321</v>
      </c>
      <c r="C194" s="869" t="s">
        <v>6322</v>
      </c>
      <c r="D194" s="869">
        <v>322</v>
      </c>
      <c r="E194" s="869" t="s">
        <v>6260</v>
      </c>
      <c r="F194" s="586">
        <v>17</v>
      </c>
      <c r="G194" s="586"/>
    </row>
    <row r="195" spans="1:10" ht="12.75" customHeight="1">
      <c r="A195" s="48"/>
      <c r="B195" s="48"/>
      <c r="C195" s="48"/>
      <c r="D195" s="48"/>
      <c r="E195" s="48"/>
      <c r="F195" s="586"/>
      <c r="G195" s="586"/>
    </row>
    <row r="196" spans="1:10" ht="12.75" customHeight="1">
      <c r="A196" s="48"/>
      <c r="B196" s="48"/>
      <c r="C196" s="48"/>
      <c r="D196" s="48"/>
      <c r="E196" s="48"/>
      <c r="F196" s="586"/>
      <c r="G196" s="586"/>
    </row>
    <row r="197" spans="1:10" ht="12.75" customHeight="1">
      <c r="A197" s="48"/>
      <c r="B197" s="48"/>
      <c r="C197" s="48"/>
      <c r="D197" s="48"/>
      <c r="E197" s="48"/>
    </row>
    <row r="198" spans="1:10" ht="12.75" customHeight="1">
      <c r="A198" s="48"/>
      <c r="B198" s="48"/>
      <c r="C198" s="48"/>
      <c r="D198" s="48"/>
      <c r="E198" s="48"/>
    </row>
    <row r="199" spans="1:10" ht="12.75" customHeight="1">
      <c r="A199" s="48"/>
      <c r="B199" s="48"/>
      <c r="C199" s="48"/>
      <c r="D199" s="48"/>
      <c r="E199" s="48"/>
    </row>
    <row r="200" spans="1:10" ht="12.75" customHeight="1">
      <c r="A200" s="48"/>
      <c r="B200" s="48"/>
      <c r="C200" s="48"/>
      <c r="D200" s="48"/>
      <c r="E200" s="48"/>
    </row>
    <row r="201" spans="1:10" ht="12.75" customHeight="1">
      <c r="A201" s="48"/>
      <c r="B201" s="48"/>
      <c r="C201" s="48"/>
      <c r="D201" s="48"/>
      <c r="E201" s="48"/>
    </row>
    <row r="202" spans="1:10" ht="12.75" customHeight="1">
      <c r="A202" s="48"/>
      <c r="B202" s="48"/>
      <c r="C202" s="48"/>
      <c r="D202" s="48"/>
      <c r="E202" s="48"/>
    </row>
    <row r="203" spans="1:10" ht="12.75" customHeight="1">
      <c r="A203" s="48"/>
      <c r="B203" s="48"/>
      <c r="C203" s="48"/>
      <c r="D203" s="48"/>
      <c r="E203" s="48"/>
    </row>
    <row r="204" spans="1:10" ht="12.75" customHeight="1">
      <c r="A204" s="48"/>
      <c r="B204" s="48"/>
      <c r="C204" s="48"/>
      <c r="D204" s="48"/>
      <c r="E204" s="48"/>
    </row>
    <row r="206" spans="1:10" ht="54.4" customHeight="1">
      <c r="A206" s="1243" t="s">
        <v>281</v>
      </c>
      <c r="B206" s="1243"/>
      <c r="C206" s="1243"/>
      <c r="D206" s="1243"/>
      <c r="E206" s="1243"/>
      <c r="F206" s="1243"/>
      <c r="G206" s="40" t="s">
        <v>131</v>
      </c>
      <c r="H206" s="40" t="s">
        <v>132</v>
      </c>
      <c r="J206" s="80" t="s">
        <v>282</v>
      </c>
    </row>
    <row r="207" spans="1:10" ht="76.900000000000006" customHeight="1">
      <c r="A207" s="40" t="s">
        <v>133</v>
      </c>
      <c r="B207" s="40" t="s">
        <v>134</v>
      </c>
      <c r="C207" s="40" t="s">
        <v>135</v>
      </c>
      <c r="D207" s="40" t="s">
        <v>136</v>
      </c>
      <c r="E207" s="40" t="s">
        <v>137</v>
      </c>
      <c r="F207" s="40" t="s">
        <v>283</v>
      </c>
      <c r="G207" s="46">
        <v>31</v>
      </c>
      <c r="H207" s="46">
        <f>SUM(D208:D239)</f>
        <v>2486</v>
      </c>
      <c r="J207" s="81" t="s">
        <v>284</v>
      </c>
    </row>
    <row r="208" spans="1:10" ht="12.75" customHeight="1">
      <c r="A208" s="869" t="s">
        <v>6323</v>
      </c>
      <c r="B208" s="870">
        <v>46137</v>
      </c>
      <c r="C208" s="869" t="s">
        <v>6324</v>
      </c>
      <c r="D208" s="869">
        <v>60</v>
      </c>
      <c r="E208" s="869" t="s">
        <v>6241</v>
      </c>
      <c r="F208" s="865" t="s">
        <v>5937</v>
      </c>
      <c r="G208" s="874">
        <v>1</v>
      </c>
      <c r="H208" s="874"/>
    </row>
    <row r="209" spans="1:8" ht="12.75" customHeight="1">
      <c r="A209" s="869" t="s">
        <v>6325</v>
      </c>
      <c r="B209" s="880">
        <v>46148</v>
      </c>
      <c r="C209" s="869" t="s">
        <v>6326</v>
      </c>
      <c r="D209" s="869">
        <v>158</v>
      </c>
      <c r="E209" s="869" t="s">
        <v>6274</v>
      </c>
      <c r="F209" s="865" t="s">
        <v>289</v>
      </c>
      <c r="G209" s="874">
        <v>1</v>
      </c>
      <c r="H209" s="874"/>
    </row>
    <row r="210" spans="1:8" ht="12.75" customHeight="1">
      <c r="A210" s="869" t="s">
        <v>6327</v>
      </c>
      <c r="B210" s="880">
        <v>46150</v>
      </c>
      <c r="C210" s="869" t="s">
        <v>6328</v>
      </c>
      <c r="D210" s="869">
        <v>138</v>
      </c>
      <c r="E210" s="869" t="s">
        <v>6274</v>
      </c>
      <c r="F210" s="865" t="s">
        <v>314</v>
      </c>
      <c r="G210" s="874">
        <v>1</v>
      </c>
      <c r="H210" s="874"/>
    </row>
    <row r="211" spans="1:8" ht="12.75" customHeight="1">
      <c r="A211" s="869" t="s">
        <v>6329</v>
      </c>
      <c r="B211" s="870">
        <v>46149</v>
      </c>
      <c r="C211" s="869" t="s">
        <v>6330</v>
      </c>
      <c r="D211" s="869">
        <v>126</v>
      </c>
      <c r="E211" s="869" t="s">
        <v>6274</v>
      </c>
      <c r="F211" s="865" t="s">
        <v>309</v>
      </c>
      <c r="G211" s="874">
        <v>1</v>
      </c>
      <c r="H211" s="874"/>
    </row>
    <row r="212" spans="1:8" ht="12.75" customHeight="1">
      <c r="A212" s="874" t="s">
        <v>6331</v>
      </c>
      <c r="B212" s="878">
        <v>46147</v>
      </c>
      <c r="C212" s="874" t="s">
        <v>6332</v>
      </c>
      <c r="D212" s="874">
        <v>65</v>
      </c>
      <c r="E212" s="874" t="s">
        <v>6274</v>
      </c>
      <c r="F212" s="874" t="s">
        <v>289</v>
      </c>
      <c r="G212" s="874">
        <v>1</v>
      </c>
      <c r="H212" s="874"/>
    </row>
    <row r="213" spans="1:8" ht="12.75" customHeight="1">
      <c r="A213" s="874" t="s">
        <v>6333</v>
      </c>
      <c r="B213" s="878">
        <v>46150</v>
      </c>
      <c r="C213" s="874" t="s">
        <v>6334</v>
      </c>
      <c r="D213" s="874">
        <v>28</v>
      </c>
      <c r="E213" s="874" t="s">
        <v>6274</v>
      </c>
      <c r="F213" s="874" t="s">
        <v>289</v>
      </c>
      <c r="G213" s="874">
        <v>1</v>
      </c>
      <c r="H213" s="874"/>
    </row>
    <row r="214" spans="1:8" ht="12.75" customHeight="1">
      <c r="A214" s="103" t="s">
        <v>6335</v>
      </c>
      <c r="B214" s="877">
        <v>46131</v>
      </c>
      <c r="C214" s="103" t="s">
        <v>6336</v>
      </c>
      <c r="D214" s="103">
        <v>119</v>
      </c>
      <c r="E214" s="103" t="s">
        <v>6244</v>
      </c>
      <c r="F214" s="103" t="s">
        <v>300</v>
      </c>
      <c r="G214" s="874">
        <v>1</v>
      </c>
      <c r="H214" s="874"/>
    </row>
    <row r="215" spans="1:8" ht="12.75" customHeight="1">
      <c r="A215" s="103" t="s">
        <v>6337</v>
      </c>
      <c r="B215" s="877">
        <v>46138</v>
      </c>
      <c r="C215" s="103" t="s">
        <v>6338</v>
      </c>
      <c r="D215" s="103">
        <v>22</v>
      </c>
      <c r="E215" s="881" t="s">
        <v>6244</v>
      </c>
      <c r="F215" s="103" t="s">
        <v>309</v>
      </c>
      <c r="G215" s="874">
        <v>1</v>
      </c>
      <c r="H215" s="874"/>
    </row>
    <row r="216" spans="1:8" ht="12.75" customHeight="1">
      <c r="A216" s="103" t="s">
        <v>6339</v>
      </c>
      <c r="B216" s="877">
        <v>46136</v>
      </c>
      <c r="C216" s="103" t="s">
        <v>6340</v>
      </c>
      <c r="D216" s="103">
        <v>28</v>
      </c>
      <c r="E216" s="869" t="s">
        <v>6244</v>
      </c>
      <c r="F216" s="103" t="s">
        <v>3898</v>
      </c>
      <c r="G216" s="874">
        <v>1</v>
      </c>
      <c r="H216" s="874"/>
    </row>
    <row r="217" spans="1:8" ht="12.75" customHeight="1">
      <c r="A217" s="103" t="s">
        <v>6341</v>
      </c>
      <c r="B217" s="877">
        <v>46150</v>
      </c>
      <c r="C217" s="103" t="s">
        <v>6342</v>
      </c>
      <c r="D217" s="103">
        <v>120</v>
      </c>
      <c r="E217" s="869" t="s">
        <v>6244</v>
      </c>
      <c r="F217" s="103" t="s">
        <v>3007</v>
      </c>
      <c r="G217" s="874">
        <v>1</v>
      </c>
      <c r="H217" s="874"/>
    </row>
    <row r="218" spans="1:8" ht="12.75" customHeight="1">
      <c r="A218" s="103" t="s">
        <v>6343</v>
      </c>
      <c r="B218" s="877">
        <v>46273</v>
      </c>
      <c r="C218" s="103" t="s">
        <v>6344</v>
      </c>
      <c r="D218" s="103">
        <v>71</v>
      </c>
      <c r="E218" s="869" t="s">
        <v>6244</v>
      </c>
      <c r="F218" s="103" t="s">
        <v>300</v>
      </c>
      <c r="G218" s="874">
        <v>1</v>
      </c>
      <c r="H218" s="874"/>
    </row>
    <row r="219" spans="1:8" ht="12.75" customHeight="1">
      <c r="A219" s="874" t="s">
        <v>6345</v>
      </c>
      <c r="B219" s="878">
        <v>46150</v>
      </c>
      <c r="C219" s="874" t="s">
        <v>6346</v>
      </c>
      <c r="D219" s="874">
        <v>150</v>
      </c>
      <c r="E219" s="874" t="s">
        <v>6256</v>
      </c>
      <c r="F219" s="874" t="s">
        <v>300</v>
      </c>
      <c r="G219" s="874">
        <v>1</v>
      </c>
      <c r="H219" s="874"/>
    </row>
    <row r="220" spans="1:8" ht="12.75" customHeight="1">
      <c r="A220" s="874" t="s">
        <v>6347</v>
      </c>
      <c r="B220" s="878">
        <v>46118</v>
      </c>
      <c r="C220" s="874" t="s">
        <v>6348</v>
      </c>
      <c r="D220" s="874">
        <v>28</v>
      </c>
      <c r="E220" s="874" t="s">
        <v>6251</v>
      </c>
      <c r="F220" s="874" t="s">
        <v>309</v>
      </c>
      <c r="G220" s="874">
        <v>1</v>
      </c>
      <c r="H220" s="874"/>
    </row>
    <row r="221" spans="1:8" ht="12.75" customHeight="1">
      <c r="A221" s="874" t="s">
        <v>6349</v>
      </c>
      <c r="B221" s="874" t="s">
        <v>6350</v>
      </c>
      <c r="C221" s="874" t="s">
        <v>6351</v>
      </c>
      <c r="D221" s="874">
        <v>71</v>
      </c>
      <c r="E221" s="874" t="s">
        <v>6251</v>
      </c>
      <c r="F221" s="874" t="s">
        <v>309</v>
      </c>
      <c r="G221" s="874">
        <v>4</v>
      </c>
      <c r="H221" s="874"/>
    </row>
    <row r="222" spans="1:8" ht="12.75" customHeight="1">
      <c r="A222" s="874" t="s">
        <v>6352</v>
      </c>
      <c r="B222" s="878">
        <v>46128</v>
      </c>
      <c r="C222" s="874" t="s">
        <v>6353</v>
      </c>
      <c r="D222" s="874">
        <v>35</v>
      </c>
      <c r="E222" s="874" t="s">
        <v>6300</v>
      </c>
      <c r="F222" s="874" t="s">
        <v>309</v>
      </c>
      <c r="G222" s="874">
        <v>1</v>
      </c>
      <c r="H222" s="874"/>
    </row>
    <row r="223" spans="1:8" ht="12.75" customHeight="1">
      <c r="A223" s="874" t="s">
        <v>6354</v>
      </c>
      <c r="B223" s="875">
        <v>46131</v>
      </c>
      <c r="C223" s="874" t="s">
        <v>6355</v>
      </c>
      <c r="D223" s="874">
        <v>22</v>
      </c>
      <c r="E223" s="874" t="s">
        <v>6300</v>
      </c>
      <c r="F223" s="874" t="s">
        <v>309</v>
      </c>
      <c r="G223" s="874">
        <v>1</v>
      </c>
      <c r="H223" s="874"/>
    </row>
    <row r="224" spans="1:8" ht="12.75" customHeight="1">
      <c r="A224" s="874" t="s">
        <v>6356</v>
      </c>
      <c r="B224" s="878">
        <v>46147</v>
      </c>
      <c r="C224" s="874" t="s">
        <v>6357</v>
      </c>
      <c r="D224" s="874">
        <v>29</v>
      </c>
      <c r="E224" s="874" t="s">
        <v>6300</v>
      </c>
      <c r="F224" s="874" t="s">
        <v>309</v>
      </c>
      <c r="G224" s="874">
        <v>1</v>
      </c>
      <c r="H224" s="874"/>
    </row>
    <row r="225" spans="1:8" ht="12.75" customHeight="1">
      <c r="A225" s="874" t="s">
        <v>6358</v>
      </c>
      <c r="B225" s="878">
        <v>46147</v>
      </c>
      <c r="C225" s="874" t="s">
        <v>6359</v>
      </c>
      <c r="D225" s="874">
        <v>33</v>
      </c>
      <c r="E225" s="874" t="s">
        <v>6251</v>
      </c>
      <c r="F225" s="874" t="s">
        <v>309</v>
      </c>
      <c r="G225" s="874">
        <v>1</v>
      </c>
      <c r="H225" s="874"/>
    </row>
    <row r="226" spans="1:8" ht="12.75" customHeight="1">
      <c r="A226" s="874" t="s">
        <v>6360</v>
      </c>
      <c r="B226" s="878">
        <v>46147</v>
      </c>
      <c r="C226" s="874" t="s">
        <v>6361</v>
      </c>
      <c r="D226" s="874">
        <v>31</v>
      </c>
      <c r="E226" s="874" t="s">
        <v>6362</v>
      </c>
      <c r="F226" s="874" t="s">
        <v>309</v>
      </c>
      <c r="G226" s="874">
        <v>1</v>
      </c>
      <c r="H226" s="874"/>
    </row>
    <row r="227" spans="1:8" ht="12.75" customHeight="1">
      <c r="A227" s="874" t="s">
        <v>6363</v>
      </c>
      <c r="B227" s="878">
        <v>46148</v>
      </c>
      <c r="C227" s="874" t="s">
        <v>6364</v>
      </c>
      <c r="D227" s="874">
        <v>39</v>
      </c>
      <c r="E227" s="874" t="s">
        <v>6300</v>
      </c>
      <c r="F227" s="874" t="s">
        <v>309</v>
      </c>
      <c r="G227" s="874">
        <v>1</v>
      </c>
      <c r="H227" s="874"/>
    </row>
    <row r="228" spans="1:8" ht="12.75" customHeight="1">
      <c r="A228" s="874" t="s">
        <v>6365</v>
      </c>
      <c r="B228" s="878">
        <v>46149</v>
      </c>
      <c r="C228" s="874" t="s">
        <v>6366</v>
      </c>
      <c r="D228" s="874">
        <v>29</v>
      </c>
      <c r="E228" s="874" t="s">
        <v>6251</v>
      </c>
      <c r="F228" s="874" t="s">
        <v>309</v>
      </c>
      <c r="G228" s="874">
        <v>1</v>
      </c>
      <c r="H228" s="874"/>
    </row>
    <row r="229" spans="1:8" ht="12.75" customHeight="1">
      <c r="A229" s="874" t="s">
        <v>6367</v>
      </c>
      <c r="B229" s="878">
        <v>46151</v>
      </c>
      <c r="C229" s="874" t="s">
        <v>6368</v>
      </c>
      <c r="D229" s="874">
        <v>120</v>
      </c>
      <c r="E229" s="874" t="s">
        <v>6300</v>
      </c>
      <c r="F229" s="874" t="s">
        <v>309</v>
      </c>
      <c r="G229" s="874">
        <v>1</v>
      </c>
      <c r="H229" s="874"/>
    </row>
    <row r="230" spans="1:8" ht="12.75" customHeight="1">
      <c r="A230" s="874" t="s">
        <v>6369</v>
      </c>
      <c r="B230" s="878">
        <v>46151</v>
      </c>
      <c r="C230" s="874" t="s">
        <v>6370</v>
      </c>
      <c r="D230" s="874">
        <v>464</v>
      </c>
      <c r="E230" s="874" t="s">
        <v>6251</v>
      </c>
      <c r="F230" s="874" t="s">
        <v>309</v>
      </c>
      <c r="G230" s="874">
        <v>1</v>
      </c>
      <c r="H230" s="874"/>
    </row>
    <row r="231" spans="1:8" ht="12.75" customHeight="1">
      <c r="A231" s="874" t="s">
        <v>6371</v>
      </c>
      <c r="B231" s="878">
        <v>46167</v>
      </c>
      <c r="C231" s="874" t="s">
        <v>6372</v>
      </c>
      <c r="D231" s="874">
        <v>14</v>
      </c>
      <c r="E231" s="874" t="s">
        <v>6373</v>
      </c>
      <c r="F231" s="874" t="s">
        <v>309</v>
      </c>
      <c r="G231" s="874">
        <v>1</v>
      </c>
      <c r="H231" s="874"/>
    </row>
    <row r="232" spans="1:8" ht="12.75" customHeight="1">
      <c r="A232" s="874" t="s">
        <v>6374</v>
      </c>
      <c r="B232" s="874" t="s">
        <v>6321</v>
      </c>
      <c r="C232" s="874" t="s">
        <v>6375</v>
      </c>
      <c r="D232" s="874">
        <v>24</v>
      </c>
      <c r="E232" s="874" t="s">
        <v>6260</v>
      </c>
      <c r="F232" s="874" t="s">
        <v>309</v>
      </c>
      <c r="G232" s="874">
        <v>3</v>
      </c>
      <c r="H232" s="874"/>
    </row>
    <row r="233" spans="1:8" ht="12.75" customHeight="1">
      <c r="A233" s="874" t="s">
        <v>6376</v>
      </c>
      <c r="B233" s="874" t="s">
        <v>6377</v>
      </c>
      <c r="C233" s="874" t="s">
        <v>6378</v>
      </c>
      <c r="D233" s="874">
        <v>247</v>
      </c>
      <c r="E233" s="874" t="s">
        <v>6260</v>
      </c>
      <c r="F233" s="874" t="s">
        <v>309</v>
      </c>
      <c r="G233" s="874">
        <v>14</v>
      </c>
      <c r="H233" s="874"/>
    </row>
    <row r="234" spans="1:8" ht="12.75" customHeight="1">
      <c r="A234" s="874" t="s">
        <v>6379</v>
      </c>
      <c r="B234" s="874" t="s">
        <v>6380</v>
      </c>
      <c r="C234" s="882" t="s">
        <v>6381</v>
      </c>
      <c r="D234" s="874">
        <v>26</v>
      </c>
      <c r="E234" s="874" t="s">
        <v>6260</v>
      </c>
      <c r="F234" s="874" t="s">
        <v>309</v>
      </c>
      <c r="G234" s="874">
        <v>1</v>
      </c>
      <c r="H234" s="874"/>
    </row>
    <row r="235" spans="1:8" ht="12.75" customHeight="1">
      <c r="A235" s="874" t="s">
        <v>6382</v>
      </c>
      <c r="B235" s="875">
        <v>46150</v>
      </c>
      <c r="C235" s="874" t="s">
        <v>6383</v>
      </c>
      <c r="D235" s="874">
        <v>85</v>
      </c>
      <c r="E235" s="874" t="s">
        <v>6260</v>
      </c>
      <c r="F235" s="874" t="s">
        <v>309</v>
      </c>
      <c r="G235" s="874">
        <v>1</v>
      </c>
      <c r="H235" s="874"/>
    </row>
    <row r="236" spans="1:8" ht="12.75" customHeight="1">
      <c r="A236" s="874" t="s">
        <v>6384</v>
      </c>
      <c r="B236" s="875">
        <v>46195</v>
      </c>
      <c r="C236" s="874" t="s">
        <v>6385</v>
      </c>
      <c r="D236" s="874">
        <v>64</v>
      </c>
      <c r="E236" s="874" t="s">
        <v>6251</v>
      </c>
      <c r="F236" s="874" t="s">
        <v>309</v>
      </c>
      <c r="G236" s="874">
        <v>3</v>
      </c>
      <c r="H236" s="874"/>
    </row>
    <row r="237" spans="1:8" ht="12.75" customHeight="1">
      <c r="A237" s="874" t="s">
        <v>6386</v>
      </c>
      <c r="B237" s="875">
        <v>46146</v>
      </c>
      <c r="C237" s="874" t="s">
        <v>6387</v>
      </c>
      <c r="D237" s="874">
        <v>20</v>
      </c>
      <c r="E237" s="874" t="s">
        <v>6271</v>
      </c>
      <c r="F237" s="874" t="s">
        <v>309</v>
      </c>
      <c r="G237" s="874">
        <v>1</v>
      </c>
      <c r="H237" s="874"/>
    </row>
    <row r="238" spans="1:8" ht="12.75" customHeight="1">
      <c r="A238" s="874" t="s">
        <v>6388</v>
      </c>
      <c r="B238" s="875">
        <v>46151</v>
      </c>
      <c r="C238" s="874" t="s">
        <v>6389</v>
      </c>
      <c r="D238" s="874">
        <v>20</v>
      </c>
      <c r="E238" s="874" t="s">
        <v>6271</v>
      </c>
      <c r="F238" s="874" t="s">
        <v>309</v>
      </c>
      <c r="G238" s="874">
        <v>1</v>
      </c>
      <c r="H238" s="874"/>
    </row>
    <row r="239" spans="1:8" ht="12.75" customHeight="1">
      <c r="A239" s="48"/>
      <c r="B239" s="48"/>
      <c r="C239" s="48"/>
      <c r="D239" s="48"/>
      <c r="E239" s="48"/>
      <c r="F239" s="56"/>
    </row>
    <row r="241" spans="1:10" ht="37.35" customHeight="1">
      <c r="A241" s="1243" t="s">
        <v>468</v>
      </c>
      <c r="B241" s="1243"/>
      <c r="C241" s="1243"/>
      <c r="D241" s="1243"/>
      <c r="E241" s="1243"/>
      <c r="F241" s="40" t="s">
        <v>131</v>
      </c>
      <c r="G241" s="40" t="s">
        <v>132</v>
      </c>
    </row>
    <row r="242" spans="1:10" ht="77.650000000000006" customHeight="1">
      <c r="A242" s="40" t="s">
        <v>133</v>
      </c>
      <c r="B242" s="40" t="s">
        <v>134</v>
      </c>
      <c r="C242" s="40" t="s">
        <v>135</v>
      </c>
      <c r="D242" s="40" t="s">
        <v>136</v>
      </c>
      <c r="E242" s="40" t="s">
        <v>137</v>
      </c>
      <c r="F242" s="72">
        <v>2</v>
      </c>
      <c r="G242" s="72">
        <f>SUM(D243:D244)</f>
        <v>68</v>
      </c>
    </row>
    <row r="243" spans="1:10" ht="50.45" customHeight="1">
      <c r="A243" s="48" t="s">
        <v>6390</v>
      </c>
      <c r="B243" s="48" t="s">
        <v>6391</v>
      </c>
      <c r="C243" s="48" t="s">
        <v>6392</v>
      </c>
      <c r="D243" s="48">
        <v>56</v>
      </c>
      <c r="E243" s="48" t="s">
        <v>6393</v>
      </c>
    </row>
    <row r="244" spans="1:10" ht="40.700000000000003" customHeight="1">
      <c r="A244" s="48" t="s">
        <v>6394</v>
      </c>
      <c r="B244" s="48" t="s">
        <v>6395</v>
      </c>
      <c r="C244" s="48" t="s">
        <v>6396</v>
      </c>
      <c r="D244" s="48">
        <v>12</v>
      </c>
      <c r="E244" s="48" t="s">
        <v>6397</v>
      </c>
    </row>
    <row r="245" spans="1:10" ht="12.75" customHeight="1">
      <c r="A245" s="48"/>
      <c r="B245" s="48"/>
      <c r="C245" s="48"/>
      <c r="D245" s="48"/>
      <c r="E245" s="48"/>
    </row>
    <row r="246" spans="1:10" ht="12.75" customHeight="1">
      <c r="A246" s="48"/>
      <c r="B246" s="48"/>
      <c r="C246" s="48"/>
      <c r="D246" s="48"/>
      <c r="E246" s="48"/>
    </row>
    <row r="251" spans="1:10" ht="102" customHeight="1">
      <c r="A251" s="1243" t="s">
        <v>495</v>
      </c>
      <c r="B251" s="1243"/>
      <c r="C251" s="1243"/>
      <c r="D251" s="1243"/>
      <c r="E251" s="1243"/>
      <c r="F251" s="1243"/>
      <c r="G251" s="40" t="s">
        <v>131</v>
      </c>
      <c r="H251" s="40" t="s">
        <v>132</v>
      </c>
      <c r="I251" s="40" t="s">
        <v>496</v>
      </c>
      <c r="J251" s="40" t="s">
        <v>497</v>
      </c>
    </row>
    <row r="252" spans="1:10" ht="54.75" customHeight="1">
      <c r="A252" s="40" t="s">
        <v>498</v>
      </c>
      <c r="B252" s="40" t="s">
        <v>502</v>
      </c>
      <c r="C252" s="40" t="s">
        <v>135</v>
      </c>
      <c r="D252" s="40" t="s">
        <v>499</v>
      </c>
      <c r="E252" s="40" t="s">
        <v>500</v>
      </c>
      <c r="F252" s="40" t="s">
        <v>132</v>
      </c>
      <c r="G252" s="102">
        <v>3</v>
      </c>
      <c r="H252" s="102">
        <f>SUM(F253:F255)</f>
        <v>84</v>
      </c>
      <c r="I252" s="102"/>
      <c r="J252" s="102"/>
    </row>
    <row r="253" spans="1:10" ht="76.5">
      <c r="A253" s="48" t="s">
        <v>6398</v>
      </c>
      <c r="B253" s="420" t="s">
        <v>6399</v>
      </c>
      <c r="C253" s="48" t="s">
        <v>6400</v>
      </c>
      <c r="D253" s="883" t="s">
        <v>6401</v>
      </c>
      <c r="E253" s="48">
        <v>41</v>
      </c>
      <c r="F253" s="48">
        <v>43</v>
      </c>
    </row>
    <row r="254" spans="1:10" ht="76.5">
      <c r="A254" s="48" t="s">
        <v>6398</v>
      </c>
      <c r="B254" s="884" t="s">
        <v>6402</v>
      </c>
      <c r="C254" s="48" t="s">
        <v>6400</v>
      </c>
      <c r="D254" s="883" t="s">
        <v>6401</v>
      </c>
      <c r="E254" s="48">
        <v>32</v>
      </c>
      <c r="F254" s="48">
        <v>36</v>
      </c>
    </row>
    <row r="255" spans="1:10" ht="47.25">
      <c r="A255" s="48" t="s">
        <v>6398</v>
      </c>
      <c r="B255" s="885" t="s">
        <v>6403</v>
      </c>
      <c r="C255" s="886" t="s">
        <v>6404</v>
      </c>
      <c r="D255" s="886" t="s">
        <v>6405</v>
      </c>
      <c r="E255" s="48">
        <v>5</v>
      </c>
      <c r="F255" s="48">
        <v>5</v>
      </c>
    </row>
    <row r="256" spans="1:10">
      <c r="A256" s="48"/>
      <c r="B256" s="48"/>
      <c r="C256" s="48"/>
      <c r="D256" s="48"/>
      <c r="E256" s="48"/>
      <c r="F256" s="48"/>
    </row>
    <row r="260" spans="1:8" ht="38.85" customHeight="1">
      <c r="A260" s="1243" t="s">
        <v>501</v>
      </c>
      <c r="B260" s="1243"/>
      <c r="C260" s="1243"/>
      <c r="D260" s="1243"/>
      <c r="E260" s="1243"/>
      <c r="F260" s="1242"/>
      <c r="G260" s="1242"/>
      <c r="H260" s="1242"/>
    </row>
    <row r="261" spans="1:8" ht="12.75" customHeight="1">
      <c r="A261" s="2" t="s">
        <v>27</v>
      </c>
      <c r="B261" s="2"/>
      <c r="C261" s="2"/>
      <c r="D261" s="2"/>
      <c r="E261" s="2"/>
    </row>
    <row r="262" spans="1:8" ht="82.9" customHeight="1">
      <c r="A262" s="40" t="s">
        <v>133</v>
      </c>
      <c r="B262" s="40" t="s">
        <v>502</v>
      </c>
      <c r="C262" s="40" t="s">
        <v>135</v>
      </c>
      <c r="D262" s="40" t="s">
        <v>500</v>
      </c>
      <c r="E262" s="40" t="s">
        <v>132</v>
      </c>
      <c r="F262" s="40" t="s">
        <v>131</v>
      </c>
      <c r="G262" s="40" t="s">
        <v>132</v>
      </c>
    </row>
    <row r="263" spans="1:8" ht="12.75" customHeight="1">
      <c r="A263" s="869" t="s">
        <v>6406</v>
      </c>
      <c r="B263" s="869" t="s">
        <v>6407</v>
      </c>
      <c r="C263" s="869">
        <v>17</v>
      </c>
      <c r="D263" s="869">
        <v>0</v>
      </c>
      <c r="E263" s="869" t="s">
        <v>6408</v>
      </c>
      <c r="F263" s="887">
        <v>2</v>
      </c>
      <c r="G263" s="887">
        <v>79</v>
      </c>
    </row>
    <row r="264" spans="1:8" ht="12.75" customHeight="1">
      <c r="A264" s="869" t="s">
        <v>6409</v>
      </c>
      <c r="B264" s="869" t="s">
        <v>6410</v>
      </c>
      <c r="C264" s="869">
        <v>62</v>
      </c>
      <c r="D264" s="869">
        <v>0</v>
      </c>
      <c r="E264" s="869" t="s">
        <v>6411</v>
      </c>
      <c r="F264" s="887"/>
      <c r="G264" s="887"/>
    </row>
    <row r="265" spans="1:8" ht="12.75" customHeight="1">
      <c r="A265" s="499"/>
      <c r="B265" s="499"/>
      <c r="C265" s="499"/>
      <c r="D265" s="499"/>
      <c r="E265" s="499"/>
    </row>
    <row r="266" spans="1:8" ht="12.75" customHeight="1">
      <c r="A266" s="499"/>
      <c r="B266" s="499"/>
      <c r="C266" s="499"/>
      <c r="D266" s="499"/>
      <c r="E266" s="499"/>
    </row>
    <row r="268" spans="1:8" ht="46.35" customHeight="1">
      <c r="A268" s="1243" t="s">
        <v>534</v>
      </c>
      <c r="B268" s="1243"/>
      <c r="C268" s="1243"/>
    </row>
    <row r="269" spans="1:8" ht="71.650000000000006" customHeight="1">
      <c r="A269" s="40" t="s">
        <v>535</v>
      </c>
      <c r="B269" s="40" t="s">
        <v>536</v>
      </c>
      <c r="C269" s="40" t="s">
        <v>537</v>
      </c>
    </row>
    <row r="270" spans="1:8" ht="12.75" customHeight="1">
      <c r="A270" s="67" t="s">
        <v>538</v>
      </c>
      <c r="B270" s="869">
        <v>1</v>
      </c>
      <c r="C270" s="869">
        <v>6</v>
      </c>
      <c r="D270" s="874" t="s">
        <v>6412</v>
      </c>
    </row>
    <row r="271" spans="1:8" ht="12.75" customHeight="1">
      <c r="A271" s="67" t="s">
        <v>539</v>
      </c>
      <c r="B271" s="778"/>
      <c r="C271" s="778"/>
      <c r="D271" s="874"/>
    </row>
    <row r="272" spans="1:8" ht="12.75" customHeight="1">
      <c r="A272" s="67" t="s">
        <v>540</v>
      </c>
      <c r="B272" s="869">
        <v>1</v>
      </c>
      <c r="C272" s="869">
        <v>1</v>
      </c>
      <c r="D272" s="888">
        <v>46118</v>
      </c>
    </row>
    <row r="274" spans="1:4" ht="50.65" customHeight="1">
      <c r="A274" s="1243" t="s">
        <v>541</v>
      </c>
      <c r="B274" s="1243"/>
      <c r="C274" s="1243"/>
      <c r="D274" s="40" t="s">
        <v>542</v>
      </c>
    </row>
    <row r="275" spans="1:4" ht="79.150000000000006" customHeight="1">
      <c r="A275" s="40" t="s">
        <v>543</v>
      </c>
      <c r="B275" s="40" t="s">
        <v>92</v>
      </c>
      <c r="C275" s="40" t="s">
        <v>94</v>
      </c>
      <c r="D275" s="48">
        <v>11</v>
      </c>
    </row>
    <row r="276" spans="1:4" ht="19.5" customHeight="1">
      <c r="A276" s="889" t="s">
        <v>6413</v>
      </c>
      <c r="B276" s="889" t="s">
        <v>6414</v>
      </c>
      <c r="C276" s="889" t="s">
        <v>6415</v>
      </c>
    </row>
    <row r="277" spans="1:4" ht="19.5" customHeight="1">
      <c r="A277" s="889" t="s">
        <v>6416</v>
      </c>
      <c r="B277" s="889" t="s">
        <v>6414</v>
      </c>
      <c r="C277" s="889" t="s">
        <v>6415</v>
      </c>
    </row>
    <row r="278" spans="1:4" ht="19.5" customHeight="1">
      <c r="A278" s="890" t="s">
        <v>6417</v>
      </c>
      <c r="B278" s="889" t="s">
        <v>6414</v>
      </c>
      <c r="C278" s="889" t="s">
        <v>6418</v>
      </c>
    </row>
    <row r="279" spans="1:4" ht="19.5" customHeight="1">
      <c r="A279" s="889" t="s">
        <v>6419</v>
      </c>
      <c r="B279" s="889" t="s">
        <v>6414</v>
      </c>
      <c r="C279" s="889" t="s">
        <v>6420</v>
      </c>
    </row>
    <row r="280" spans="1:4" ht="19.5" customHeight="1">
      <c r="A280" s="889" t="s">
        <v>6421</v>
      </c>
      <c r="B280" s="889" t="s">
        <v>6414</v>
      </c>
      <c r="C280" s="889" t="s">
        <v>6422</v>
      </c>
    </row>
    <row r="281" spans="1:4" ht="19.5" customHeight="1">
      <c r="A281" s="891" t="s">
        <v>6423</v>
      </c>
      <c r="B281" s="889" t="s">
        <v>6414</v>
      </c>
      <c r="C281" s="891" t="s">
        <v>6424</v>
      </c>
    </row>
    <row r="282" spans="1:4" ht="19.5" customHeight="1">
      <c r="A282" s="889" t="s">
        <v>6425</v>
      </c>
      <c r="B282" s="889" t="s">
        <v>6414</v>
      </c>
      <c r="C282" s="889" t="s">
        <v>6426</v>
      </c>
    </row>
    <row r="283" spans="1:4" ht="19.5" customHeight="1">
      <c r="A283" s="889" t="s">
        <v>6427</v>
      </c>
      <c r="B283" s="889" t="s">
        <v>6414</v>
      </c>
      <c r="C283" s="889" t="s">
        <v>6428</v>
      </c>
    </row>
    <row r="284" spans="1:4" ht="19.5" customHeight="1">
      <c r="A284" s="889" t="s">
        <v>6429</v>
      </c>
      <c r="B284" s="889" t="s">
        <v>6414</v>
      </c>
      <c r="C284" s="889" t="s">
        <v>6428</v>
      </c>
    </row>
    <row r="285" spans="1:4" ht="19.5" customHeight="1">
      <c r="A285" s="889" t="s">
        <v>6430</v>
      </c>
      <c r="B285" s="889" t="s">
        <v>6414</v>
      </c>
      <c r="C285" s="889" t="s">
        <v>6428</v>
      </c>
    </row>
    <row r="286" spans="1:4" ht="19.5" customHeight="1">
      <c r="A286" s="892" t="s">
        <v>6431</v>
      </c>
      <c r="B286" s="889" t="s">
        <v>6414</v>
      </c>
      <c r="C286" s="889" t="s">
        <v>6428</v>
      </c>
    </row>
    <row r="287" spans="1:4" ht="19.5" customHeight="1">
      <c r="A287" s="48"/>
      <c r="B287" s="48"/>
      <c r="C287" s="48"/>
    </row>
    <row r="288" spans="1:4" ht="19.5" customHeight="1"/>
    <row r="289" spans="1:7" ht="37.35" customHeight="1">
      <c r="A289" s="1243" t="s">
        <v>1212</v>
      </c>
      <c r="B289" s="1243"/>
      <c r="C289" s="1243"/>
    </row>
    <row r="290" spans="1:7" ht="47.1" customHeight="1">
      <c r="A290" s="40" t="s">
        <v>1213</v>
      </c>
      <c r="B290" s="40" t="s">
        <v>1214</v>
      </c>
      <c r="C290" s="40" t="s">
        <v>1215</v>
      </c>
    </row>
    <row r="291" spans="1:7" ht="12.75" customHeight="1">
      <c r="A291" s="48"/>
      <c r="B291" s="48"/>
      <c r="C291" s="48"/>
    </row>
    <row r="292" spans="1:7" ht="12.75" customHeight="1">
      <c r="A292" s="48"/>
      <c r="B292" s="48"/>
      <c r="C292" s="48"/>
    </row>
    <row r="294" spans="1:7" ht="43.35" customHeight="1">
      <c r="A294" s="1243" t="s">
        <v>1216</v>
      </c>
      <c r="B294" s="1243"/>
      <c r="C294" s="1243"/>
      <c r="D294" s="1243"/>
      <c r="E294" s="1243"/>
    </row>
    <row r="295" spans="1:7" ht="85.9" customHeight="1">
      <c r="A295" s="40" t="s">
        <v>1217</v>
      </c>
      <c r="B295" s="40" t="s">
        <v>1218</v>
      </c>
      <c r="C295" s="40" t="s">
        <v>1219</v>
      </c>
      <c r="D295" s="40" t="s">
        <v>1220</v>
      </c>
      <c r="E295" s="40" t="s">
        <v>1221</v>
      </c>
    </row>
    <row r="296" spans="1:7" ht="12.75" customHeight="1">
      <c r="A296" s="893" t="s">
        <v>6432</v>
      </c>
      <c r="B296" s="893" t="s">
        <v>6433</v>
      </c>
      <c r="C296" s="893">
        <v>1</v>
      </c>
      <c r="D296" s="291" t="s">
        <v>6434</v>
      </c>
      <c r="E296" s="291" t="s">
        <v>824</v>
      </c>
    </row>
    <row r="297" spans="1:7" ht="12.75" customHeight="1">
      <c r="A297" s="48"/>
      <c r="B297" s="48"/>
      <c r="C297" s="48"/>
      <c r="D297" s="48"/>
      <c r="E297" s="48"/>
    </row>
    <row r="299" spans="1:7" ht="49.9" customHeight="1">
      <c r="A299" s="1248" t="s">
        <v>695</v>
      </c>
      <c r="B299" s="1248"/>
      <c r="C299" s="1248"/>
      <c r="D299" s="1248"/>
      <c r="E299" s="1248"/>
      <c r="F299" s="146" t="s">
        <v>131</v>
      </c>
      <c r="G299" s="146" t="s">
        <v>132</v>
      </c>
    </row>
    <row r="300" spans="1:7" ht="61.9" customHeight="1">
      <c r="A300" s="146" t="s">
        <v>133</v>
      </c>
      <c r="B300" s="146" t="s">
        <v>134</v>
      </c>
      <c r="C300" s="146" t="s">
        <v>135</v>
      </c>
      <c r="D300" s="146" t="s">
        <v>136</v>
      </c>
      <c r="E300" s="146" t="s">
        <v>137</v>
      </c>
      <c r="F300" s="48">
        <v>0</v>
      </c>
      <c r="G300" s="48">
        <v>0</v>
      </c>
    </row>
    <row r="301" spans="1:7" ht="12.75" customHeight="1">
      <c r="A301" s="72"/>
      <c r="B301" s="72"/>
      <c r="C301" s="72"/>
      <c r="D301" s="72"/>
      <c r="E301" s="72"/>
    </row>
    <row r="302" spans="1:7" ht="12.75" customHeight="1">
      <c r="A302" s="72"/>
      <c r="B302" s="72"/>
      <c r="C302" s="72"/>
      <c r="D302" s="72"/>
      <c r="E302" s="72"/>
    </row>
    <row r="303" spans="1:7" ht="12.75" customHeight="1">
      <c r="A303" s="72"/>
      <c r="B303" s="72"/>
      <c r="C303" s="72"/>
      <c r="D303" s="72"/>
      <c r="E303" s="72"/>
    </row>
    <row r="305" spans="1:8" ht="52.9" customHeight="1">
      <c r="A305" s="1248" t="s">
        <v>708</v>
      </c>
      <c r="B305" s="1248"/>
      <c r="C305" s="1248"/>
      <c r="D305" s="1248"/>
      <c r="E305" s="1248"/>
      <c r="F305" s="1242"/>
      <c r="G305" s="1242"/>
      <c r="H305" s="1242"/>
    </row>
    <row r="306" spans="1:8" ht="12.75" customHeight="1">
      <c r="A306" s="2" t="s">
        <v>27</v>
      </c>
      <c r="B306" s="2"/>
      <c r="C306" s="2"/>
      <c r="D306" s="2"/>
      <c r="E306" s="2"/>
    </row>
    <row r="307" spans="1:8" ht="114.2" customHeight="1">
      <c r="A307" s="149"/>
      <c r="B307" s="146" t="s">
        <v>709</v>
      </c>
      <c r="C307" s="146" t="s">
        <v>710</v>
      </c>
      <c r="D307" s="146" t="s">
        <v>136</v>
      </c>
      <c r="E307" s="146" t="s">
        <v>711</v>
      </c>
    </row>
    <row r="308" spans="1:8" ht="12.75" customHeight="1">
      <c r="A308" s="146" t="s">
        <v>712</v>
      </c>
      <c r="B308" s="48"/>
      <c r="C308" s="48"/>
      <c r="D308" s="48"/>
      <c r="E308" s="48"/>
    </row>
    <row r="309" spans="1:8" ht="12.75" customHeight="1">
      <c r="A309" s="146" t="s">
        <v>713</v>
      </c>
      <c r="B309" s="48"/>
      <c r="C309" s="48"/>
      <c r="D309" s="48"/>
      <c r="E309" s="48"/>
    </row>
    <row r="311" spans="1:8" ht="72.400000000000006" customHeight="1">
      <c r="A311" s="1248" t="s">
        <v>714</v>
      </c>
      <c r="B311" s="1248"/>
      <c r="C311" s="1248"/>
      <c r="D311" s="1249"/>
      <c r="E311" s="1249"/>
      <c r="F311" s="1249"/>
    </row>
    <row r="312" spans="1:8" ht="41.1" customHeight="1">
      <c r="A312" s="150" t="s">
        <v>715</v>
      </c>
      <c r="B312" s="1250"/>
      <c r="C312" s="1250"/>
      <c r="D312" s="31"/>
      <c r="E312" s="31"/>
    </row>
    <row r="313" spans="1:8" ht="12.75" customHeight="1">
      <c r="A313" s="146" t="s">
        <v>716</v>
      </c>
      <c r="B313" s="1248" t="s">
        <v>717</v>
      </c>
      <c r="C313" s="1248"/>
      <c r="D313" s="31"/>
      <c r="E313" s="31"/>
    </row>
    <row r="314" spans="1:8" ht="44.65" customHeight="1">
      <c r="A314" s="146" t="s">
        <v>718</v>
      </c>
      <c r="B314" s="1303" t="s">
        <v>6435</v>
      </c>
      <c r="C314" s="1303"/>
      <c r="D314" s="894">
        <v>379</v>
      </c>
      <c r="E314" s="283"/>
    </row>
    <row r="315" spans="1:8" ht="51" customHeight="1">
      <c r="A315" s="146" t="s">
        <v>720</v>
      </c>
      <c r="B315" s="1303" t="s">
        <v>6436</v>
      </c>
      <c r="C315" s="1303"/>
      <c r="D315" s="894">
        <v>875</v>
      </c>
      <c r="E315" s="283"/>
    </row>
    <row r="316" spans="1:8" ht="35.25" customHeight="1">
      <c r="A316" s="146" t="s">
        <v>722</v>
      </c>
      <c r="B316" s="1303" t="s">
        <v>6437</v>
      </c>
      <c r="C316" s="1303"/>
      <c r="D316" s="894">
        <v>83</v>
      </c>
      <c r="E316" s="283"/>
    </row>
    <row r="317" spans="1:8" ht="15" customHeight="1">
      <c r="A317" s="31"/>
      <c r="B317" s="31"/>
      <c r="C317" s="31"/>
      <c r="D317" s="31"/>
      <c r="E317" s="31"/>
    </row>
    <row r="318" spans="1:8" ht="49.35" customHeight="1">
      <c r="A318" s="1248" t="s">
        <v>723</v>
      </c>
      <c r="B318" s="1248"/>
      <c r="C318" s="1248"/>
      <c r="D318" s="1242"/>
      <c r="E318" s="1242"/>
      <c r="F318" s="1242"/>
    </row>
    <row r="319" spans="1:8" ht="12.75" customHeight="1">
      <c r="A319" s="2" t="s">
        <v>27</v>
      </c>
      <c r="B319" s="2"/>
      <c r="C319" s="2"/>
    </row>
    <row r="320" spans="1:8" ht="12.75" customHeight="1">
      <c r="A320" s="1248" t="s">
        <v>116</v>
      </c>
      <c r="B320" s="1248"/>
      <c r="C320" s="1248"/>
      <c r="D320" s="31"/>
      <c r="E320" s="31"/>
    </row>
    <row r="321" spans="1:10" ht="12.75" customHeight="1">
      <c r="A321" s="1250"/>
      <c r="B321" s="1250"/>
      <c r="C321" s="1250"/>
      <c r="D321" s="31"/>
      <c r="E321" s="31"/>
    </row>
    <row r="322" spans="1:10" ht="12.75" customHeight="1">
      <c r="A322" s="31"/>
      <c r="B322" s="31"/>
      <c r="C322" s="31"/>
      <c r="D322" s="31"/>
      <c r="E322" s="31"/>
    </row>
    <row r="323" spans="1:10" ht="54.4" customHeight="1">
      <c r="A323" s="1248" t="s">
        <v>724</v>
      </c>
      <c r="B323" s="1248"/>
      <c r="C323" s="1248"/>
      <c r="D323" s="1242"/>
      <c r="E323" s="1242"/>
      <c r="F323" s="1242"/>
    </row>
    <row r="324" spans="1:10" ht="12.75" customHeight="1">
      <c r="A324" s="2" t="s">
        <v>27</v>
      </c>
      <c r="B324" s="2"/>
      <c r="C324" s="2"/>
      <c r="D324" s="31"/>
      <c r="E324" s="31"/>
    </row>
    <row r="325" spans="1:10" ht="38.85" customHeight="1">
      <c r="A325" s="146" t="s">
        <v>725</v>
      </c>
      <c r="B325" s="146" t="s">
        <v>710</v>
      </c>
      <c r="C325" s="146" t="s">
        <v>726</v>
      </c>
      <c r="D325" s="31"/>
      <c r="E325" s="31"/>
    </row>
    <row r="326" spans="1:10" ht="12.75" customHeight="1">
      <c r="A326" s="895" t="s">
        <v>6438</v>
      </c>
      <c r="B326" s="895" t="s">
        <v>6439</v>
      </c>
      <c r="C326" s="895" t="s">
        <v>6440</v>
      </c>
      <c r="D326" s="31"/>
      <c r="E326" s="31"/>
    </row>
    <row r="327" spans="1:10" ht="12.75" customHeight="1">
      <c r="A327" s="347" t="s">
        <v>6441</v>
      </c>
      <c r="B327" s="347" t="s">
        <v>6442</v>
      </c>
      <c r="C327" s="347" t="s">
        <v>6440</v>
      </c>
      <c r="D327" s="31"/>
      <c r="E327" s="31"/>
    </row>
    <row r="328" spans="1:10" ht="12.75" customHeight="1">
      <c r="A328" s="347" t="s">
        <v>6443</v>
      </c>
      <c r="B328" s="347" t="s">
        <v>6444</v>
      </c>
      <c r="C328" s="347" t="s">
        <v>6440</v>
      </c>
      <c r="D328" s="31"/>
      <c r="E328" s="31"/>
    </row>
    <row r="329" spans="1:10" s="896" customFormat="1" ht="12.75" customHeight="1">
      <c r="A329" s="347" t="s">
        <v>6445</v>
      </c>
      <c r="B329" s="347" t="s">
        <v>6446</v>
      </c>
      <c r="C329" s="347" t="s">
        <v>6440</v>
      </c>
      <c r="D329" s="31"/>
      <c r="E329" s="31"/>
      <c r="F329" s="29"/>
      <c r="G329" s="29"/>
      <c r="H329" s="29"/>
      <c r="I329" s="29"/>
      <c r="J329" s="29"/>
    </row>
    <row r="330" spans="1:10" ht="12.75" customHeight="1">
      <c r="A330" s="347" t="s">
        <v>6447</v>
      </c>
      <c r="B330" s="347" t="s">
        <v>6448</v>
      </c>
      <c r="C330" s="347" t="s">
        <v>6440</v>
      </c>
      <c r="D330" s="31"/>
      <c r="E330" s="31"/>
    </row>
    <row r="331" spans="1:10" ht="12.75" customHeight="1">
      <c r="A331" s="347" t="s">
        <v>6449</v>
      </c>
      <c r="B331" s="347" t="s">
        <v>6450</v>
      </c>
      <c r="C331" s="347" t="s">
        <v>6440</v>
      </c>
      <c r="D331" s="31"/>
      <c r="E331" s="31"/>
    </row>
    <row r="332" spans="1:10" ht="12.75" customHeight="1">
      <c r="A332" s="347" t="s">
        <v>6451</v>
      </c>
      <c r="B332" s="347" t="s">
        <v>6452</v>
      </c>
      <c r="C332" s="347" t="s">
        <v>6453</v>
      </c>
      <c r="D332" s="31"/>
      <c r="E332" s="31"/>
    </row>
    <row r="333" spans="1:10" ht="12.75" customHeight="1">
      <c r="A333" s="347" t="s">
        <v>6454</v>
      </c>
      <c r="B333" s="347" t="s">
        <v>6452</v>
      </c>
      <c r="C333" s="347" t="s">
        <v>6455</v>
      </c>
      <c r="D333" s="31"/>
      <c r="E333" s="31"/>
    </row>
    <row r="334" spans="1:10" ht="12.75" customHeight="1">
      <c r="A334" s="347" t="s">
        <v>6456</v>
      </c>
      <c r="B334" s="347" t="s">
        <v>6457</v>
      </c>
      <c r="C334" s="347" t="s">
        <v>6458</v>
      </c>
      <c r="D334" s="31"/>
      <c r="E334" s="31"/>
    </row>
    <row r="335" spans="1:10" ht="12.75" customHeight="1">
      <c r="A335" s="347" t="s">
        <v>6459</v>
      </c>
      <c r="B335" s="347" t="s">
        <v>6460</v>
      </c>
      <c r="C335" s="347" t="s">
        <v>6461</v>
      </c>
      <c r="D335" s="31"/>
      <c r="E335" s="31"/>
    </row>
    <row r="336" spans="1:10" ht="12.75" customHeight="1">
      <c r="A336" s="347" t="s">
        <v>6462</v>
      </c>
      <c r="B336" s="347" t="s">
        <v>6463</v>
      </c>
      <c r="C336" s="347" t="s">
        <v>6464</v>
      </c>
      <c r="D336" s="31"/>
      <c r="E336" s="31"/>
    </row>
    <row r="337" spans="1:7" ht="12.75" customHeight="1">
      <c r="A337" s="347" t="s">
        <v>6465</v>
      </c>
      <c r="B337" s="347" t="s">
        <v>6466</v>
      </c>
      <c r="C337" s="347" t="s">
        <v>6461</v>
      </c>
      <c r="D337" s="31"/>
      <c r="E337" s="31"/>
    </row>
    <row r="338" spans="1:7" ht="12.75" customHeight="1">
      <c r="A338" s="347" t="s">
        <v>6467</v>
      </c>
      <c r="B338" s="347" t="s">
        <v>6468</v>
      </c>
      <c r="C338" s="347" t="s">
        <v>6469</v>
      </c>
      <c r="D338" s="31"/>
      <c r="E338" s="31"/>
    </row>
    <row r="339" spans="1:7" ht="12.75" customHeight="1">
      <c r="A339" s="406"/>
      <c r="B339" s="406"/>
      <c r="C339" s="406"/>
      <c r="D339" s="31"/>
      <c r="E339" s="31"/>
    </row>
    <row r="340" spans="1:7" ht="12.75" customHeight="1">
      <c r="A340" s="406"/>
      <c r="B340" s="406"/>
      <c r="C340" s="406"/>
      <c r="D340" s="31"/>
      <c r="E340" s="31"/>
    </row>
    <row r="341" spans="1:7" ht="12.75" customHeight="1">
      <c r="A341" s="406"/>
      <c r="B341" s="406"/>
      <c r="C341" s="406"/>
      <c r="D341" s="31"/>
      <c r="E341" s="31"/>
    </row>
    <row r="342" spans="1:7" ht="12.75" customHeight="1">
      <c r="A342" s="406"/>
      <c r="B342" s="406"/>
      <c r="C342" s="406"/>
      <c r="D342" s="31"/>
      <c r="E342" s="31"/>
    </row>
    <row r="343" spans="1:7" ht="12.75" customHeight="1">
      <c r="A343" s="406"/>
      <c r="B343" s="406"/>
      <c r="C343" s="406"/>
      <c r="D343" s="154"/>
      <c r="E343" s="154"/>
    </row>
    <row r="344" spans="1:7" ht="12.75" customHeight="1">
      <c r="A344" s="154"/>
      <c r="B344" s="154"/>
      <c r="C344" s="154"/>
      <c r="D344" s="154"/>
      <c r="E344" s="154"/>
    </row>
    <row r="345" spans="1:7" ht="50.65" customHeight="1">
      <c r="A345" s="1254" t="s">
        <v>734</v>
      </c>
      <c r="B345" s="1254"/>
      <c r="C345" s="1254"/>
      <c r="D345" s="1254"/>
      <c r="E345" s="1254"/>
      <c r="F345" s="155" t="s">
        <v>735</v>
      </c>
      <c r="G345" s="155" t="s">
        <v>132</v>
      </c>
    </row>
    <row r="346" spans="1:7" ht="61.15" customHeight="1">
      <c r="A346" s="155" t="s">
        <v>133</v>
      </c>
      <c r="B346" s="155" t="s">
        <v>134</v>
      </c>
      <c r="C346" s="155" t="s">
        <v>135</v>
      </c>
      <c r="D346" s="155" t="s">
        <v>136</v>
      </c>
      <c r="E346" s="155" t="s">
        <v>137</v>
      </c>
      <c r="F346" s="72">
        <v>1</v>
      </c>
      <c r="G346" s="72">
        <f>D347</f>
        <v>80</v>
      </c>
    </row>
    <row r="347" spans="1:7" ht="12.75" customHeight="1">
      <c r="A347" s="897" t="s">
        <v>6470</v>
      </c>
      <c r="B347" s="898">
        <v>46148</v>
      </c>
      <c r="C347" s="897" t="s">
        <v>6471</v>
      </c>
      <c r="D347" s="897">
        <v>80</v>
      </c>
      <c r="E347" s="897" t="s">
        <v>6472</v>
      </c>
    </row>
    <row r="348" spans="1:7" ht="12.75" customHeight="1">
      <c r="A348" s="485"/>
      <c r="B348" s="486"/>
      <c r="C348" s="487"/>
      <c r="D348" s="486"/>
      <c r="E348" s="486"/>
    </row>
    <row r="349" spans="1:7" ht="12.75" customHeight="1">
      <c r="A349" s="242"/>
      <c r="B349" s="243"/>
      <c r="C349" s="244"/>
      <c r="D349" s="245"/>
      <c r="E349" s="245"/>
    </row>
    <row r="350" spans="1:7" ht="45.6" customHeight="1">
      <c r="A350" s="1254" t="s">
        <v>744</v>
      </c>
      <c r="B350" s="1254"/>
      <c r="C350" s="1254"/>
      <c r="D350" s="31"/>
      <c r="E350" s="31"/>
    </row>
    <row r="351" spans="1:7" ht="66.400000000000006" customHeight="1">
      <c r="A351" s="155" t="s">
        <v>745</v>
      </c>
      <c r="B351" s="155" t="s">
        <v>746</v>
      </c>
      <c r="C351" s="155" t="s">
        <v>747</v>
      </c>
      <c r="D351" s="31"/>
      <c r="E351" s="31"/>
    </row>
    <row r="352" spans="1:7" ht="27.6" customHeight="1">
      <c r="A352" s="899" t="s">
        <v>6274</v>
      </c>
      <c r="B352" s="899" t="s">
        <v>749</v>
      </c>
      <c r="C352" s="899" t="s">
        <v>6473</v>
      </c>
      <c r="D352" s="31"/>
      <c r="E352" s="31"/>
    </row>
    <row r="353" spans="1:6" ht="27.6" customHeight="1">
      <c r="A353" s="899" t="s">
        <v>6474</v>
      </c>
      <c r="B353" s="899" t="s">
        <v>749</v>
      </c>
      <c r="C353" s="899" t="s">
        <v>6475</v>
      </c>
      <c r="D353" s="31"/>
      <c r="E353" s="31"/>
    </row>
    <row r="354" spans="1:6" ht="27.6" customHeight="1">
      <c r="A354" s="899" t="s">
        <v>6476</v>
      </c>
      <c r="B354" s="899" t="s">
        <v>749</v>
      </c>
      <c r="C354" s="899">
        <v>74</v>
      </c>
      <c r="D354" s="31"/>
      <c r="E354" s="31"/>
    </row>
    <row r="355" spans="1:6" ht="27.6" customHeight="1">
      <c r="A355" s="899" t="s">
        <v>6477</v>
      </c>
      <c r="B355" s="899" t="s">
        <v>749</v>
      </c>
      <c r="C355" s="899" t="s">
        <v>6478</v>
      </c>
      <c r="D355" s="31"/>
      <c r="E355" s="31"/>
    </row>
    <row r="356" spans="1:6" ht="27.6" customHeight="1">
      <c r="A356" s="899" t="s">
        <v>6256</v>
      </c>
      <c r="B356" s="899" t="s">
        <v>749</v>
      </c>
      <c r="C356" s="899">
        <v>16</v>
      </c>
      <c r="D356" s="31"/>
      <c r="E356" s="31"/>
    </row>
    <row r="357" spans="1:6" ht="27.6" customHeight="1">
      <c r="A357" s="899" t="s">
        <v>6479</v>
      </c>
      <c r="B357" s="899" t="s">
        <v>749</v>
      </c>
      <c r="C357" s="899">
        <v>5</v>
      </c>
      <c r="D357" s="31"/>
      <c r="E357" s="31"/>
    </row>
    <row r="358" spans="1:6" ht="12.75" customHeight="1">
      <c r="A358" s="31"/>
      <c r="B358" s="31"/>
      <c r="C358" s="31"/>
      <c r="D358" s="31"/>
      <c r="E358" s="31"/>
    </row>
    <row r="359" spans="1:6" ht="61.9" customHeight="1">
      <c r="A359" s="1254" t="s">
        <v>754</v>
      </c>
      <c r="B359" s="1254"/>
      <c r="C359" s="1254"/>
      <c r="D359" s="1242"/>
      <c r="E359" s="1242"/>
      <c r="F359" s="1242"/>
    </row>
    <row r="360" spans="1:6" ht="12.75" customHeight="1">
      <c r="A360" s="2" t="s">
        <v>27</v>
      </c>
      <c r="B360" s="2"/>
      <c r="C360" s="2"/>
      <c r="D360" s="31"/>
      <c r="E360" s="31"/>
    </row>
    <row r="361" spans="1:6" ht="45.6" customHeight="1">
      <c r="A361" s="155" t="s">
        <v>755</v>
      </c>
      <c r="B361" s="155" t="s">
        <v>86</v>
      </c>
      <c r="C361" s="155" t="s">
        <v>756</v>
      </c>
      <c r="D361" s="31"/>
      <c r="E361" s="31"/>
    </row>
    <row r="362" spans="1:6" ht="12.75" customHeight="1">
      <c r="A362" s="165"/>
      <c r="B362" s="165"/>
      <c r="C362" s="165"/>
      <c r="D362" s="31"/>
      <c r="E362" s="31"/>
    </row>
    <row r="363" spans="1:6" ht="12.75" customHeight="1">
      <c r="A363" s="31"/>
      <c r="B363" s="31"/>
      <c r="C363" s="31"/>
      <c r="D363" s="31"/>
      <c r="E363" s="31"/>
    </row>
    <row r="364" spans="1:6" ht="51.4" customHeight="1">
      <c r="A364" s="1254" t="s">
        <v>757</v>
      </c>
      <c r="B364" s="1254"/>
      <c r="C364" s="1254"/>
      <c r="D364" s="1242"/>
      <c r="E364" s="1242"/>
      <c r="F364" s="1242"/>
    </row>
    <row r="365" spans="1:6" ht="12.75" customHeight="1">
      <c r="A365" s="2" t="s">
        <v>27</v>
      </c>
      <c r="B365" s="2"/>
      <c r="C365" s="2"/>
      <c r="D365" s="31"/>
      <c r="E365" s="31"/>
    </row>
    <row r="366" spans="1:6" ht="42.6" customHeight="1">
      <c r="A366" s="155" t="s">
        <v>755</v>
      </c>
      <c r="B366" s="155" t="s">
        <v>86</v>
      </c>
      <c r="C366" s="155" t="s">
        <v>756</v>
      </c>
      <c r="D366" s="31"/>
      <c r="E366" s="31"/>
    </row>
    <row r="367" spans="1:6" ht="12.75" customHeight="1">
      <c r="A367" s="165"/>
      <c r="B367" s="165"/>
      <c r="C367" s="165"/>
      <c r="D367" s="31"/>
      <c r="E367" s="31"/>
    </row>
    <row r="368" spans="1:6" ht="12.75" customHeight="1">
      <c r="A368" s="31"/>
      <c r="B368" s="31"/>
      <c r="C368" s="31"/>
      <c r="D368" s="31"/>
      <c r="E368" s="31"/>
    </row>
    <row r="369" spans="1:7" ht="40.35" customHeight="1">
      <c r="A369" s="1254" t="s">
        <v>758</v>
      </c>
      <c r="B369" s="1254"/>
      <c r="C369" s="1254"/>
      <c r="D369" s="1242"/>
      <c r="E369" s="1242"/>
      <c r="F369" s="1242"/>
    </row>
    <row r="370" spans="1:7" ht="12.75" customHeight="1">
      <c r="A370" s="2" t="s">
        <v>27</v>
      </c>
      <c r="B370" s="2"/>
      <c r="C370" s="2"/>
      <c r="D370" s="31"/>
      <c r="E370" s="31"/>
    </row>
    <row r="371" spans="1:7" ht="106.7" customHeight="1">
      <c r="A371" s="155" t="s">
        <v>755</v>
      </c>
      <c r="B371" s="155" t="s">
        <v>759</v>
      </c>
      <c r="C371" s="155" t="s">
        <v>760</v>
      </c>
      <c r="D371" s="31"/>
      <c r="E371" s="31"/>
    </row>
    <row r="372" spans="1:7" ht="12.75" customHeight="1">
      <c r="A372" s="165"/>
      <c r="B372" s="165"/>
      <c r="C372" s="165"/>
      <c r="D372" s="31"/>
      <c r="E372" s="31"/>
    </row>
    <row r="373" spans="1:7" ht="12.75" customHeight="1">
      <c r="A373" s="31"/>
      <c r="B373" s="31"/>
      <c r="C373" s="31"/>
      <c r="D373" s="31"/>
      <c r="E373" s="31"/>
    </row>
    <row r="374" spans="1:7" ht="58.9" customHeight="1">
      <c r="A374" s="1254" t="s">
        <v>761</v>
      </c>
      <c r="B374" s="1254"/>
      <c r="C374" s="1254"/>
      <c r="D374" s="1242"/>
      <c r="E374" s="1242"/>
      <c r="F374" s="1242"/>
    </row>
    <row r="375" spans="1:7" ht="12.75" customHeight="1">
      <c r="A375" s="2" t="s">
        <v>27</v>
      </c>
      <c r="B375" s="2"/>
      <c r="C375" s="2"/>
      <c r="D375" s="31"/>
      <c r="E375" s="31"/>
    </row>
    <row r="376" spans="1:7" ht="90.95" customHeight="1">
      <c r="A376" s="155" t="s">
        <v>755</v>
      </c>
      <c r="B376" s="155" t="s">
        <v>762</v>
      </c>
      <c r="C376" s="155" t="s">
        <v>763</v>
      </c>
      <c r="D376" s="31"/>
      <c r="E376" s="31"/>
    </row>
    <row r="377" spans="1:7" ht="12.75" customHeight="1">
      <c r="A377" s="165"/>
      <c r="B377" s="165"/>
      <c r="C377" s="165"/>
      <c r="D377" s="31"/>
      <c r="E377" s="31"/>
    </row>
    <row r="378" spans="1:7" ht="12.75" customHeight="1">
      <c r="A378" s="31"/>
      <c r="B378" s="31"/>
      <c r="C378" s="31"/>
      <c r="D378" s="31"/>
      <c r="E378" s="31"/>
    </row>
    <row r="379" spans="1:7" ht="77.650000000000006" customHeight="1">
      <c r="A379" s="1255" t="s">
        <v>764</v>
      </c>
      <c r="B379" s="1255"/>
      <c r="C379" s="1255"/>
      <c r="D379" s="1255"/>
      <c r="E379" s="1255"/>
    </row>
    <row r="380" spans="1:7" ht="134.25" customHeight="1">
      <c r="A380" s="166" t="s">
        <v>765</v>
      </c>
      <c r="B380" s="166" t="s">
        <v>766</v>
      </c>
      <c r="C380" s="166" t="s">
        <v>767</v>
      </c>
      <c r="D380" s="166" t="s">
        <v>768</v>
      </c>
      <c r="E380" s="166" t="s">
        <v>769</v>
      </c>
    </row>
    <row r="381" spans="1:7" ht="12.75" customHeight="1">
      <c r="A381" s="165"/>
      <c r="B381" s="165"/>
      <c r="C381" s="165"/>
      <c r="D381" s="165"/>
      <c r="E381" s="165"/>
    </row>
    <row r="382" spans="1:7" ht="12.75" customHeight="1">
      <c r="A382" s="165"/>
      <c r="B382" s="165"/>
      <c r="C382" s="165"/>
      <c r="D382" s="165"/>
      <c r="E382" s="165"/>
    </row>
    <row r="383" spans="1:7" ht="12.75" customHeight="1">
      <c r="A383" s="154"/>
      <c r="B383" s="154"/>
      <c r="C383" s="154"/>
      <c r="D383" s="154"/>
      <c r="E383" s="31"/>
    </row>
    <row r="384" spans="1:7" ht="87.4" customHeight="1">
      <c r="A384" s="1255" t="s">
        <v>775</v>
      </c>
      <c r="B384" s="1255"/>
      <c r="C384" s="1255"/>
      <c r="D384" s="1255"/>
      <c r="E384" s="1242"/>
      <c r="F384" s="1242"/>
      <c r="G384" s="1242"/>
    </row>
    <row r="385" spans="1:10" ht="36.6" customHeight="1">
      <c r="A385" s="2" t="s">
        <v>27</v>
      </c>
      <c r="B385" s="2"/>
      <c r="C385" s="2"/>
      <c r="D385" s="2"/>
      <c r="E385" s="31"/>
    </row>
    <row r="386" spans="1:10" ht="173.85" customHeight="1">
      <c r="A386" s="166" t="s">
        <v>776</v>
      </c>
      <c r="B386" s="166" t="s">
        <v>777</v>
      </c>
      <c r="C386" s="166" t="s">
        <v>778</v>
      </c>
      <c r="D386" s="166" t="s">
        <v>779</v>
      </c>
      <c r="E386" s="31"/>
    </row>
    <row r="387" spans="1:10" ht="12.75" customHeight="1">
      <c r="A387" s="165"/>
      <c r="B387" s="165"/>
      <c r="C387" s="165"/>
      <c r="D387" s="165"/>
      <c r="E387" s="31"/>
    </row>
    <row r="388" spans="1:10" ht="12.75" customHeight="1">
      <c r="A388" s="31"/>
      <c r="B388" s="31"/>
      <c r="C388" s="31"/>
      <c r="D388" s="31"/>
      <c r="E388" s="31"/>
    </row>
    <row r="389" spans="1:10" ht="46.35" customHeight="1">
      <c r="A389" s="1255" t="s">
        <v>780</v>
      </c>
      <c r="B389" s="1255"/>
      <c r="C389" s="1255"/>
      <c r="D389" s="1242"/>
      <c r="E389" s="1242"/>
      <c r="F389" s="1242"/>
    </row>
    <row r="390" spans="1:10" ht="41.85" customHeight="1">
      <c r="A390" s="2" t="s">
        <v>27</v>
      </c>
      <c r="B390" s="2"/>
      <c r="C390" s="2"/>
      <c r="E390" s="31"/>
    </row>
    <row r="391" spans="1:10" ht="131.25" customHeight="1">
      <c r="A391" s="166" t="s">
        <v>781</v>
      </c>
      <c r="B391" s="166" t="s">
        <v>782</v>
      </c>
      <c r="C391" s="166" t="s">
        <v>783</v>
      </c>
      <c r="D391" s="31"/>
      <c r="E391" s="31"/>
    </row>
    <row r="392" spans="1:10" ht="12.75" customHeight="1">
      <c r="A392" s="165"/>
      <c r="B392" s="165"/>
      <c r="C392" s="165"/>
      <c r="D392" s="31"/>
      <c r="E392" s="31"/>
    </row>
    <row r="393" spans="1:10" ht="12.75" customHeight="1">
      <c r="A393" s="165"/>
      <c r="B393" s="165"/>
      <c r="C393" s="165"/>
      <c r="D393" s="31"/>
      <c r="E393" s="31"/>
    </row>
    <row r="394" spans="1:10" ht="12.75" customHeight="1">
      <c r="A394" s="154"/>
      <c r="B394" s="154"/>
      <c r="C394" s="154"/>
      <c r="D394" s="154"/>
      <c r="E394" s="154"/>
    </row>
    <row r="395" spans="1:10" ht="31.35" customHeight="1">
      <c r="A395" s="1255" t="s">
        <v>784</v>
      </c>
      <c r="B395" s="1255"/>
      <c r="C395" s="1255"/>
      <c r="D395" s="1255"/>
      <c r="E395" s="1255"/>
    </row>
    <row r="396" spans="1:10" ht="314.10000000000002" customHeight="1">
      <c r="A396" s="166" t="s">
        <v>785</v>
      </c>
      <c r="B396" s="166" t="s">
        <v>786</v>
      </c>
      <c r="C396" s="166" t="s">
        <v>787</v>
      </c>
      <c r="D396" s="166" t="s">
        <v>788</v>
      </c>
      <c r="E396" s="166" t="s">
        <v>789</v>
      </c>
    </row>
    <row r="397" spans="1:10" ht="124.5" customHeight="1">
      <c r="A397" s="861" t="s">
        <v>6480</v>
      </c>
      <c r="B397" s="861" t="s">
        <v>6481</v>
      </c>
      <c r="C397" s="861" t="s">
        <v>6482</v>
      </c>
      <c r="D397" s="863"/>
      <c r="E397" s="900"/>
      <c r="F397" s="862"/>
      <c r="G397" s="862"/>
      <c r="H397" s="862"/>
      <c r="I397" s="862"/>
      <c r="J397" s="862"/>
    </row>
    <row r="398" spans="1:10" ht="57.75" customHeight="1">
      <c r="A398" s="901"/>
      <c r="B398" s="174"/>
      <c r="C398" s="174"/>
      <c r="D398" s="175"/>
      <c r="E398" s="176"/>
    </row>
    <row r="399" spans="1:10" ht="12.75" customHeight="1">
      <c r="A399" s="1255" t="s">
        <v>795</v>
      </c>
      <c r="B399" s="1255"/>
      <c r="C399" s="1255"/>
      <c r="D399" s="1255"/>
      <c r="E399" s="1255"/>
    </row>
    <row r="400" spans="1:10" ht="64.150000000000006" customHeight="1">
      <c r="A400" s="166" t="s">
        <v>133</v>
      </c>
      <c r="B400" s="166" t="s">
        <v>134</v>
      </c>
      <c r="C400" s="166" t="s">
        <v>135</v>
      </c>
      <c r="D400" s="166" t="s">
        <v>136</v>
      </c>
      <c r="E400" s="166" t="s">
        <v>137</v>
      </c>
    </row>
    <row r="401" spans="1:7" ht="12.75" customHeight="1">
      <c r="A401" s="177"/>
      <c r="B401" s="178"/>
      <c r="C401" s="178"/>
      <c r="D401" s="178"/>
      <c r="E401" s="178"/>
    </row>
    <row r="402" spans="1:7" ht="12.75" customHeight="1">
      <c r="A402" s="179"/>
      <c r="B402" s="180"/>
      <c r="C402" s="180"/>
      <c r="D402" s="180"/>
      <c r="E402" s="181"/>
    </row>
    <row r="403" spans="1:7" ht="120.2" customHeight="1">
      <c r="A403" s="1255" t="s">
        <v>796</v>
      </c>
      <c r="B403" s="1255"/>
      <c r="C403" s="1255"/>
      <c r="D403" s="1255"/>
      <c r="E403" s="1242"/>
      <c r="F403" s="1242"/>
      <c r="G403" s="1242"/>
    </row>
    <row r="404" spans="1:7" ht="12.75" customHeight="1">
      <c r="A404" s="2" t="s">
        <v>27</v>
      </c>
      <c r="B404" s="2"/>
      <c r="C404" s="2"/>
      <c r="D404" s="2"/>
      <c r="E404" s="31"/>
    </row>
    <row r="405" spans="1:7" ht="175.35" customHeight="1">
      <c r="A405" s="166" t="s">
        <v>797</v>
      </c>
      <c r="B405" s="166" t="s">
        <v>798</v>
      </c>
      <c r="C405" s="166" t="s">
        <v>799</v>
      </c>
      <c r="D405" s="166" t="s">
        <v>800</v>
      </c>
      <c r="E405" s="31"/>
    </row>
    <row r="406" spans="1:7" ht="12.75" customHeight="1">
      <c r="A406" s="48"/>
      <c r="B406" s="48"/>
      <c r="C406" s="48"/>
      <c r="D406" s="48"/>
      <c r="E406" s="31"/>
    </row>
    <row r="407" spans="1:7" ht="12.75" customHeight="1">
      <c r="A407" s="31"/>
      <c r="B407" s="31"/>
      <c r="C407" s="31"/>
      <c r="D407" s="31"/>
      <c r="E407" s="31"/>
    </row>
    <row r="408" spans="1:7" ht="69.400000000000006" customHeight="1">
      <c r="A408" s="1255" t="s">
        <v>801</v>
      </c>
      <c r="B408" s="1255"/>
      <c r="C408" s="1255"/>
      <c r="D408" s="1255"/>
      <c r="E408" s="31"/>
    </row>
    <row r="409" spans="1:7" ht="70.150000000000006" customHeight="1">
      <c r="A409" s="1256" t="s">
        <v>802</v>
      </c>
      <c r="B409" s="1256"/>
      <c r="C409" s="1256"/>
      <c r="D409" s="1256"/>
      <c r="E409" s="31"/>
    </row>
    <row r="410" spans="1:7" ht="12.75" customHeight="1">
      <c r="A410" s="1257"/>
      <c r="B410" s="1257"/>
      <c r="C410" s="1257"/>
      <c r="D410" s="1257"/>
      <c r="E410" s="31"/>
    </row>
    <row r="411" spans="1:7" ht="12.75" customHeight="1">
      <c r="A411" s="31"/>
      <c r="B411" s="31"/>
      <c r="C411" s="31"/>
      <c r="D411" s="31"/>
      <c r="E411" s="31"/>
    </row>
    <row r="412" spans="1:7" ht="55.15" customHeight="1">
      <c r="A412" s="1255" t="s">
        <v>803</v>
      </c>
      <c r="B412" s="1255"/>
      <c r="C412" s="1255"/>
      <c r="D412" s="1255"/>
      <c r="E412" s="1242"/>
      <c r="F412" s="1242"/>
      <c r="G412" s="1242"/>
    </row>
    <row r="413" spans="1:7" ht="12.75" customHeight="1">
      <c r="A413" s="2" t="s">
        <v>27</v>
      </c>
      <c r="B413" s="2"/>
      <c r="C413" s="2"/>
      <c r="D413" s="2"/>
      <c r="E413" s="31"/>
    </row>
    <row r="414" spans="1:7" ht="159.75" customHeight="1">
      <c r="A414" s="166" t="s">
        <v>133</v>
      </c>
      <c r="B414" s="166" t="s">
        <v>804</v>
      </c>
      <c r="C414" s="166" t="s">
        <v>805</v>
      </c>
      <c r="D414" s="166" t="s">
        <v>806</v>
      </c>
      <c r="E414" s="31"/>
    </row>
    <row r="415" spans="1:7" ht="12.75" customHeight="1">
      <c r="A415" s="48"/>
      <c r="B415" s="48"/>
      <c r="C415" s="48"/>
      <c r="D415" s="48"/>
      <c r="E415" s="31"/>
    </row>
    <row r="416" spans="1:7" ht="12.75" customHeight="1">
      <c r="A416" s="31"/>
      <c r="B416" s="31"/>
      <c r="C416" s="31"/>
      <c r="D416" s="31"/>
      <c r="E416" s="31"/>
    </row>
    <row r="417" spans="1:5" ht="82.15" customHeight="1">
      <c r="A417" s="1255" t="s">
        <v>807</v>
      </c>
      <c r="B417" s="1255"/>
      <c r="C417" s="1255"/>
      <c r="D417" s="1255"/>
      <c r="E417" s="31"/>
    </row>
    <row r="418" spans="1:5" ht="12.75" customHeight="1">
      <c r="A418" s="1257"/>
      <c r="B418" s="1257"/>
      <c r="C418" s="1257"/>
      <c r="D418" s="1257"/>
      <c r="E418" s="31"/>
    </row>
    <row r="419" spans="1:5" ht="12.75" customHeight="1">
      <c r="A419" s="31"/>
      <c r="B419" s="31"/>
      <c r="C419" s="31"/>
      <c r="D419" s="31"/>
      <c r="E419" s="31"/>
    </row>
    <row r="420" spans="1:5" ht="82.15" customHeight="1">
      <c r="A420" s="1255" t="s">
        <v>808</v>
      </c>
      <c r="B420" s="1255"/>
      <c r="C420" s="1255"/>
      <c r="D420" s="1255"/>
      <c r="E420" s="31"/>
    </row>
    <row r="421" spans="1:5" ht="12.75" customHeight="1">
      <c r="A421" s="1257"/>
      <c r="B421" s="1257"/>
      <c r="C421" s="1257"/>
      <c r="D421" s="1257"/>
      <c r="E421" s="31"/>
    </row>
    <row r="422" spans="1:5" ht="12.75" customHeight="1">
      <c r="A422" s="31"/>
      <c r="B422" s="31"/>
      <c r="C422" s="31"/>
      <c r="D422" s="31"/>
      <c r="E422" s="31"/>
    </row>
    <row r="423" spans="1:5" ht="76.150000000000006" customHeight="1">
      <c r="A423" s="1255" t="s">
        <v>809</v>
      </c>
      <c r="B423" s="1255"/>
      <c r="C423" s="1255"/>
      <c r="D423" s="1255"/>
      <c r="E423" s="31"/>
    </row>
    <row r="424" spans="1:5" ht="12.75" customHeight="1">
      <c r="A424" s="1257"/>
      <c r="B424" s="1257"/>
      <c r="C424" s="1257"/>
      <c r="D424" s="1257"/>
      <c r="E424" s="31"/>
    </row>
    <row r="425" spans="1:5" ht="12.75" customHeight="1">
      <c r="A425" s="31"/>
      <c r="B425" s="31"/>
      <c r="C425" s="31"/>
      <c r="D425" s="31"/>
      <c r="E425" s="31"/>
    </row>
    <row r="426" spans="1:5" ht="12.75" customHeight="1">
      <c r="A426" s="31"/>
      <c r="B426" s="31"/>
      <c r="C426" s="31"/>
      <c r="D426" s="31"/>
      <c r="E426" s="31"/>
    </row>
    <row r="427" spans="1:5" ht="74.650000000000006" customHeight="1">
      <c r="A427" s="1258" t="s">
        <v>810</v>
      </c>
      <c r="B427" s="1258"/>
      <c r="C427" s="1258"/>
      <c r="D427" s="1258"/>
      <c r="E427" s="31"/>
    </row>
    <row r="428" spans="1:5" ht="66.400000000000006" customHeight="1">
      <c r="A428" s="184" t="s">
        <v>133</v>
      </c>
      <c r="B428" s="184" t="s">
        <v>502</v>
      </c>
      <c r="C428" s="184" t="s">
        <v>811</v>
      </c>
      <c r="D428" s="184" t="s">
        <v>812</v>
      </c>
      <c r="E428" s="31"/>
    </row>
    <row r="429" spans="1:5" ht="12.75" customHeight="1">
      <c r="A429" s="48"/>
      <c r="B429" s="48"/>
      <c r="C429" s="48"/>
      <c r="D429" s="48"/>
      <c r="E429" s="31"/>
    </row>
    <row r="430" spans="1:5" ht="12.75" customHeight="1">
      <c r="A430" s="31"/>
      <c r="B430" s="31"/>
      <c r="C430" s="31"/>
      <c r="D430" s="31"/>
      <c r="E430" s="31"/>
    </row>
    <row r="431" spans="1:5" ht="47.1" customHeight="1">
      <c r="A431" s="1258" t="s">
        <v>813</v>
      </c>
      <c r="B431" s="1258"/>
      <c r="C431" s="1258"/>
      <c r="D431" s="1258"/>
      <c r="E431" s="31"/>
    </row>
    <row r="432" spans="1:5" ht="53.65" customHeight="1">
      <c r="A432" s="184" t="s">
        <v>133</v>
      </c>
      <c r="B432" s="184" t="s">
        <v>502</v>
      </c>
      <c r="C432" s="184" t="s">
        <v>811</v>
      </c>
      <c r="D432" s="184" t="s">
        <v>812</v>
      </c>
      <c r="E432" s="31"/>
    </row>
    <row r="433" spans="1:5" ht="12.75" customHeight="1">
      <c r="A433" s="48"/>
      <c r="B433" s="48"/>
      <c r="C433" s="48"/>
      <c r="D433" s="48"/>
      <c r="E433" s="31"/>
    </row>
    <row r="434" spans="1:5" ht="12.75" customHeight="1">
      <c r="A434" s="31"/>
      <c r="B434" s="31"/>
      <c r="C434" s="31"/>
      <c r="D434" s="31"/>
      <c r="E434" s="31"/>
    </row>
    <row r="435" spans="1:5" ht="61.15" customHeight="1">
      <c r="A435" s="1258" t="s">
        <v>814</v>
      </c>
      <c r="B435" s="1258"/>
      <c r="C435" s="1258"/>
      <c r="D435" s="1258"/>
      <c r="E435" s="31"/>
    </row>
    <row r="436" spans="1:5" ht="129.94999999999999" customHeight="1">
      <c r="A436" s="184" t="s">
        <v>815</v>
      </c>
      <c r="B436" s="184" t="s">
        <v>816</v>
      </c>
      <c r="C436" s="184" t="s">
        <v>817</v>
      </c>
      <c r="D436" s="184" t="s">
        <v>818</v>
      </c>
      <c r="E436" s="31"/>
    </row>
    <row r="437" spans="1:5" ht="12.75" customHeight="1">
      <c r="A437" s="48"/>
      <c r="B437" s="48"/>
      <c r="C437" s="48"/>
      <c r="D437" s="48"/>
      <c r="E437" s="31"/>
    </row>
    <row r="438" spans="1:5" ht="12.75" customHeight="1">
      <c r="A438" s="31"/>
      <c r="B438" s="31"/>
      <c r="C438" s="31"/>
      <c r="D438" s="31"/>
      <c r="E438" s="31"/>
    </row>
    <row r="439" spans="1:5" ht="73.900000000000006" customHeight="1">
      <c r="A439" s="1258" t="s">
        <v>819</v>
      </c>
      <c r="B439" s="1258"/>
      <c r="C439" s="1258"/>
      <c r="D439" s="1258"/>
      <c r="E439" s="31"/>
    </row>
    <row r="440" spans="1:5" ht="12.75" customHeight="1">
      <c r="A440" s="1257"/>
      <c r="B440" s="1257"/>
      <c r="C440" s="1257"/>
      <c r="D440" s="1257"/>
      <c r="E440" s="31"/>
    </row>
  </sheetData>
  <sheetProtection algorithmName="SHA-512" hashValue="0WrzlzxGADY6LQ7I7+U+WoBgrjNzjbAPriHRyxP+4L6Gq+Cwsr2drTchNNeJxLpR/xZkrhYNijJ8gpKNmhju5Q==" saltValue="+pibU2iaAGh0ukvfU07eug==" spinCount="100000" sheet="1" objects="1" scenarios="1"/>
  <mergeCells count="116">
    <mergeCell ref="A421:D421"/>
    <mergeCell ref="A423:D423"/>
    <mergeCell ref="A424:D424"/>
    <mergeCell ref="A427:D427"/>
    <mergeCell ref="A431:D431"/>
    <mergeCell ref="A435:D435"/>
    <mergeCell ref="A439:D439"/>
    <mergeCell ref="A440:D440"/>
    <mergeCell ref="A408:D408"/>
    <mergeCell ref="A409:D409"/>
    <mergeCell ref="A410:D410"/>
    <mergeCell ref="A412:D412"/>
    <mergeCell ref="E412:G412"/>
    <mergeCell ref="A413:D413"/>
    <mergeCell ref="A417:D417"/>
    <mergeCell ref="A418:D418"/>
    <mergeCell ref="A420:D420"/>
    <mergeCell ref="A385:D385"/>
    <mergeCell ref="A389:C389"/>
    <mergeCell ref="D389:F389"/>
    <mergeCell ref="A390:C390"/>
    <mergeCell ref="A395:E395"/>
    <mergeCell ref="A399:E399"/>
    <mergeCell ref="A403:D403"/>
    <mergeCell ref="E403:G403"/>
    <mergeCell ref="A404:D404"/>
    <mergeCell ref="A369:C369"/>
    <mergeCell ref="D369:F369"/>
    <mergeCell ref="A370:C370"/>
    <mergeCell ref="A374:C374"/>
    <mergeCell ref="D374:F374"/>
    <mergeCell ref="A375:C375"/>
    <mergeCell ref="A379:E379"/>
    <mergeCell ref="A384:D384"/>
    <mergeCell ref="E384:G384"/>
    <mergeCell ref="A324:C324"/>
    <mergeCell ref="A345:E345"/>
    <mergeCell ref="A350:C350"/>
    <mergeCell ref="A359:C359"/>
    <mergeCell ref="D359:F359"/>
    <mergeCell ref="A360:C360"/>
    <mergeCell ref="A364:C364"/>
    <mergeCell ref="D364:F364"/>
    <mergeCell ref="A365:C365"/>
    <mergeCell ref="B315:C315"/>
    <mergeCell ref="B316:C316"/>
    <mergeCell ref="A318:C318"/>
    <mergeCell ref="D318:F318"/>
    <mergeCell ref="A319:C319"/>
    <mergeCell ref="A320:C320"/>
    <mergeCell ref="A321:C321"/>
    <mergeCell ref="A323:C323"/>
    <mergeCell ref="D323:F323"/>
    <mergeCell ref="A299:E299"/>
    <mergeCell ref="A305:E305"/>
    <mergeCell ref="F305:H305"/>
    <mergeCell ref="A306:E306"/>
    <mergeCell ref="A311:C311"/>
    <mergeCell ref="D311:F311"/>
    <mergeCell ref="B312:C312"/>
    <mergeCell ref="B313:C313"/>
    <mergeCell ref="B314:C314"/>
    <mergeCell ref="A241:E241"/>
    <mergeCell ref="A251:F251"/>
    <mergeCell ref="A260:E260"/>
    <mergeCell ref="F260:H260"/>
    <mergeCell ref="A261:E261"/>
    <mergeCell ref="A268:C268"/>
    <mergeCell ref="A274:C274"/>
    <mergeCell ref="A289:C289"/>
    <mergeCell ref="A294:E294"/>
    <mergeCell ref="A133:D133"/>
    <mergeCell ref="A134:C134"/>
    <mergeCell ref="A135:C135"/>
    <mergeCell ref="B136:D136"/>
    <mergeCell ref="A139:D139"/>
    <mergeCell ref="A143:E143"/>
    <mergeCell ref="A162:F162"/>
    <mergeCell ref="A190:E190"/>
    <mergeCell ref="A206:F206"/>
    <mergeCell ref="B120:D120"/>
    <mergeCell ref="A121:D121"/>
    <mergeCell ref="B122:C122"/>
    <mergeCell ref="B126:D126"/>
    <mergeCell ref="A127:D127"/>
    <mergeCell ref="A128:C128"/>
    <mergeCell ref="A129:C129"/>
    <mergeCell ref="B130:D130"/>
    <mergeCell ref="B132:D132"/>
    <mergeCell ref="A86:D86"/>
    <mergeCell ref="A92:F92"/>
    <mergeCell ref="B93:F93"/>
    <mergeCell ref="A94:F94"/>
    <mergeCell ref="B101:D101"/>
    <mergeCell ref="A102:D102"/>
    <mergeCell ref="B109:D109"/>
    <mergeCell ref="B111:D111"/>
    <mergeCell ref="A112:D112"/>
    <mergeCell ref="B53:E53"/>
    <mergeCell ref="A54:E54"/>
    <mergeCell ref="B61:E61"/>
    <mergeCell ref="A62:E62"/>
    <mergeCell ref="B69:D69"/>
    <mergeCell ref="A70:D70"/>
    <mergeCell ref="B77:D77"/>
    <mergeCell ref="A78:D78"/>
    <mergeCell ref="B85:D85"/>
    <mergeCell ref="B1:F1"/>
    <mergeCell ref="B3:F3"/>
    <mergeCell ref="B4:F4"/>
    <mergeCell ref="A5:F5"/>
    <mergeCell ref="B24:F24"/>
    <mergeCell ref="B25:F25"/>
    <mergeCell ref="A26:F26"/>
    <mergeCell ref="B47:F47"/>
    <mergeCell ref="A48:F48"/>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B00-000000000000}">
      <formula1>0</formula1>
      <formula2>0</formula2>
    </dataValidation>
    <dataValidation operator="equal" allowBlank="1" showInputMessage="1" showErrorMessage="1" prompt="целевой показатель в 2026 году - 22% в 2036 году - 30%" sqref="I116" xr:uid="{00000000-0002-0000-0B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B00-000002000000}">
      <formula1>0</formula1>
      <formula2>0</formula2>
    </dataValidation>
    <dataValidation operator="equal" allowBlank="1" showInputMessage="1" showErrorMessage="1" sqref="A124:A127" xr:uid="{00000000-0002-0000-0B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B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B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B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B00-000007000000}">
      <formula1>0</formula1>
      <formula2>0</formula2>
    </dataValidation>
    <dataValidation type="list" operator="equal" allowBlank="1" showInputMessage="1" showErrorMessage="1" promptTitle="выберите из списка" prompt="выберите из списка" sqref="B109:D109" xr:uid="{00000000-0002-0000-0B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24:F24 B47:F47 B53:E53 B61:E61 B69:D69 B77:D77 B85:D85 B93:F93 B101:D101 B111:D111 B120:D120 B126:D126 B130:D130 B132:D132 B136:D136 F260:H260 F305:H305 D318:F318 D323:F323" xr:uid="{00000000-0002-0000-0B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64:F178 F180:F188" xr:uid="{00000000-0002-0000-0B00-00000A000000}">
      <formula1>"Да,Нет"</formula1>
      <formula2>0</formula2>
    </dataValidation>
    <dataValidation type="list" operator="equal" allowBlank="1" showInputMessage="1" showErrorMessage="1" promptTitle="наличие проектов" sqref="D311:F311" xr:uid="{00000000-0002-0000-0B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359:F359 D364:F364" xr:uid="{00000000-0002-0000-0B00-00000C000000}">
      <formula1>"да,обращались,нет,не обращались"</formula1>
      <formula2>0</formula2>
    </dataValidation>
    <dataValidation type="list" operator="equal" allowBlank="1" showInputMessage="1" showErrorMessage="1" sqref="D369:F369 D374:F374 D389:F389 E403:G403" xr:uid="{00000000-0002-0000-0B00-00000D000000}">
      <formula1>"да,выдавались,нет,не выдавались"</formula1>
      <formula2>0</formula2>
    </dataValidation>
    <dataValidation type="list" operator="equal" allowBlank="1" showInputMessage="1" showErrorMessage="1" sqref="E384:G384" xr:uid="{00000000-0002-0000-0B00-00000E000000}">
      <formula1>"да,утверждена,нет,не утверждена"</formula1>
      <formula2>0</formula2>
    </dataValidation>
    <dataValidation type="list" operator="equal" allowBlank="1" showInputMessage="1" showErrorMessage="1" sqref="E412:G412" xr:uid="{00000000-0002-0000-0B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08:F239" xr:uid="{00000000-0002-0000-0B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A286" r:id="rId1" xr:uid="{00000000-0004-0000-0B00-000000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74"/>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14322</v>
      </c>
      <c r="C1" s="9"/>
      <c r="D1" s="9"/>
      <c r="E1" s="9"/>
      <c r="F1" s="9"/>
    </row>
    <row r="2" spans="1:6">
      <c r="A2" s="31"/>
      <c r="B2" s="31"/>
      <c r="C2" s="31"/>
      <c r="D2" s="31"/>
      <c r="E2" s="31"/>
      <c r="F2" s="31"/>
    </row>
    <row r="3" spans="1:6" ht="79.5" customHeight="1">
      <c r="A3" s="30" t="s">
        <v>25</v>
      </c>
      <c r="B3" s="8" t="s">
        <v>26</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c r="A7" s="36" t="s">
        <v>69</v>
      </c>
      <c r="B7" s="36"/>
      <c r="C7" s="36"/>
      <c r="D7" s="36"/>
      <c r="E7" s="36"/>
      <c r="F7" s="36"/>
    </row>
    <row r="8" spans="1:6">
      <c r="A8" s="36" t="s">
        <v>70</v>
      </c>
      <c r="B8" s="36"/>
      <c r="C8" s="36"/>
      <c r="D8" s="36"/>
      <c r="E8" s="36"/>
      <c r="F8" s="36"/>
    </row>
    <row r="9" spans="1:6">
      <c r="A9" s="36" t="s">
        <v>71</v>
      </c>
      <c r="B9" s="36"/>
      <c r="C9" s="36"/>
      <c r="D9" s="36"/>
      <c r="E9" s="36"/>
      <c r="F9" s="36"/>
    </row>
    <row r="10" spans="1:6">
      <c r="A10" s="36"/>
      <c r="B10" s="36"/>
      <c r="C10" s="36"/>
      <c r="D10" s="36"/>
      <c r="E10" s="36"/>
      <c r="F10" s="36"/>
    </row>
    <row r="12" spans="1:6" ht="51">
      <c r="A12" s="193" t="s">
        <v>833</v>
      </c>
      <c r="B12" s="8"/>
      <c r="C12" s="8"/>
      <c r="D12" s="8"/>
      <c r="E12" s="8"/>
      <c r="F12" s="8"/>
    </row>
    <row r="13" spans="1:6">
      <c r="A13" s="194"/>
      <c r="B13" s="1259"/>
      <c r="C13" s="1259"/>
      <c r="D13" s="1259"/>
      <c r="E13" s="1259"/>
      <c r="F13" s="1259"/>
    </row>
    <row r="14" spans="1:6" ht="12.75" customHeight="1">
      <c r="A14" s="1260" t="s">
        <v>27</v>
      </c>
      <c r="B14" s="1260"/>
      <c r="C14" s="1260"/>
      <c r="D14" s="1260"/>
      <c r="E14" s="1260"/>
      <c r="F14" s="1260"/>
    </row>
    <row r="15" spans="1:6" ht="38.25">
      <c r="A15" s="195" t="s">
        <v>834</v>
      </c>
      <c r="B15" s="195" t="s">
        <v>29</v>
      </c>
      <c r="C15" s="195" t="s">
        <v>30</v>
      </c>
      <c r="D15" s="195" t="s">
        <v>31</v>
      </c>
      <c r="E15" s="195" t="s">
        <v>32</v>
      </c>
      <c r="F15" s="195" t="s">
        <v>33</v>
      </c>
    </row>
    <row r="16" spans="1:6" ht="63.75">
      <c r="A16" s="902" t="s">
        <v>6483</v>
      </c>
      <c r="B16" s="903" t="s">
        <v>6484</v>
      </c>
      <c r="C16" s="902" t="s">
        <v>6485</v>
      </c>
      <c r="D16" s="72"/>
      <c r="E16" s="72"/>
      <c r="F16" s="72"/>
    </row>
    <row r="17" spans="1:7" ht="51">
      <c r="A17" s="904" t="s">
        <v>6486</v>
      </c>
      <c r="B17" s="904" t="s">
        <v>6487</v>
      </c>
      <c r="C17" s="904" t="s">
        <v>6488</v>
      </c>
      <c r="D17" s="72"/>
      <c r="E17" s="72"/>
      <c r="F17" s="72"/>
    </row>
    <row r="18" spans="1:7" ht="102">
      <c r="A18" s="904" t="s">
        <v>6489</v>
      </c>
      <c r="B18" s="904" t="s">
        <v>6490</v>
      </c>
      <c r="C18" s="904" t="s">
        <v>6491</v>
      </c>
      <c r="D18" s="72"/>
      <c r="E18" s="72"/>
      <c r="F18" s="72"/>
    </row>
    <row r="19" spans="1:7" ht="63.75">
      <c r="A19" s="904" t="s">
        <v>6492</v>
      </c>
      <c r="B19" s="905" t="s">
        <v>6493</v>
      </c>
      <c r="C19" s="904" t="s">
        <v>6494</v>
      </c>
      <c r="D19" s="72"/>
      <c r="E19" s="72"/>
      <c r="F19" s="72"/>
    </row>
    <row r="20" spans="1:7" ht="51">
      <c r="A20" s="904" t="s">
        <v>6495</v>
      </c>
      <c r="B20" s="904" t="s">
        <v>6496</v>
      </c>
      <c r="C20" s="904" t="s">
        <v>6497</v>
      </c>
      <c r="D20" s="72"/>
      <c r="E20" s="72"/>
      <c r="F20" s="72"/>
    </row>
    <row r="21" spans="1:7" ht="51">
      <c r="A21" s="905" t="s">
        <v>6498</v>
      </c>
      <c r="B21" s="904" t="s">
        <v>6499</v>
      </c>
      <c r="C21" s="904" t="s">
        <v>6500</v>
      </c>
      <c r="D21" s="72"/>
      <c r="E21" s="72"/>
      <c r="F21" s="72"/>
    </row>
    <row r="22" spans="1:7" ht="51">
      <c r="A22" s="904" t="s">
        <v>6501</v>
      </c>
      <c r="B22" s="905" t="s">
        <v>6502</v>
      </c>
      <c r="C22" s="904" t="s">
        <v>6503</v>
      </c>
      <c r="D22" s="72"/>
      <c r="E22" s="72"/>
      <c r="F22" s="72"/>
    </row>
    <row r="23" spans="1:7" ht="51">
      <c r="A23" s="905" t="s">
        <v>6504</v>
      </c>
      <c r="B23" s="904" t="s">
        <v>6496</v>
      </c>
      <c r="C23" s="904" t="s">
        <v>6505</v>
      </c>
      <c r="D23" s="72"/>
      <c r="E23" s="72"/>
      <c r="F23" s="72"/>
    </row>
    <row r="24" spans="1:7" ht="38.25">
      <c r="A24" s="904" t="s">
        <v>6506</v>
      </c>
      <c r="B24" s="905" t="s">
        <v>6507</v>
      </c>
      <c r="C24" s="904" t="s">
        <v>6508</v>
      </c>
      <c r="D24" s="72"/>
      <c r="E24" s="72"/>
      <c r="F24" s="72"/>
    </row>
    <row r="25" spans="1:7" ht="38.25">
      <c r="A25" s="904" t="s">
        <v>6509</v>
      </c>
      <c r="B25" s="904" t="s">
        <v>6510</v>
      </c>
      <c r="C25" s="904" t="s">
        <v>6511</v>
      </c>
      <c r="D25" s="72"/>
      <c r="E25" s="72"/>
      <c r="F25" s="72"/>
    </row>
    <row r="26" spans="1:7">
      <c r="A26" s="72"/>
      <c r="B26" s="72"/>
      <c r="C26" s="72"/>
      <c r="D26" s="72"/>
      <c r="E26" s="72"/>
      <c r="F26" s="72"/>
    </row>
    <row r="29" spans="1:7" ht="38.25">
      <c r="A29" s="30" t="s">
        <v>62</v>
      </c>
      <c r="B29" s="8"/>
      <c r="C29" s="8"/>
      <c r="D29" s="8"/>
      <c r="E29" s="8"/>
      <c r="F29" s="8"/>
    </row>
    <row r="30" spans="1:7" ht="13.9" customHeight="1">
      <c r="A30" s="5" t="s">
        <v>27</v>
      </c>
      <c r="B30" s="5"/>
      <c r="C30" s="5"/>
      <c r="D30" s="5"/>
      <c r="E30" s="5"/>
      <c r="F30" s="5"/>
      <c r="G30" s="35"/>
    </row>
    <row r="31" spans="1:7" ht="38.25">
      <c r="A31" s="30" t="s">
        <v>63</v>
      </c>
      <c r="B31" s="30" t="s">
        <v>64</v>
      </c>
      <c r="C31" s="30" t="s">
        <v>30</v>
      </c>
      <c r="D31" s="30" t="s">
        <v>65</v>
      </c>
      <c r="E31" s="30" t="s">
        <v>66</v>
      </c>
      <c r="F31" s="30" t="s">
        <v>67</v>
      </c>
      <c r="G31" s="30" t="s">
        <v>68</v>
      </c>
    </row>
    <row r="32" spans="1:7" ht="50.65" customHeight="1">
      <c r="A32" s="906" t="s">
        <v>6512</v>
      </c>
      <c r="B32" s="907" t="s">
        <v>6513</v>
      </c>
      <c r="C32" s="908" t="s">
        <v>6514</v>
      </c>
      <c r="D32" s="42">
        <v>37</v>
      </c>
      <c r="E32" s="34"/>
      <c r="F32" s="34"/>
      <c r="G32" s="34" t="s">
        <v>108</v>
      </c>
    </row>
    <row r="33" spans="1:7">
      <c r="A33" s="36"/>
      <c r="B33" s="36"/>
      <c r="C33" s="36"/>
      <c r="D33" s="36"/>
      <c r="E33" s="36"/>
      <c r="F33" s="36"/>
      <c r="G33" s="36"/>
    </row>
    <row r="34" spans="1:7">
      <c r="A34" s="36"/>
      <c r="B34" s="36"/>
      <c r="C34" s="36"/>
      <c r="D34" s="36"/>
      <c r="E34" s="36"/>
      <c r="F34" s="36"/>
      <c r="G34" s="36"/>
    </row>
    <row r="35" spans="1:7">
      <c r="A35" s="36"/>
      <c r="B35" s="36"/>
      <c r="C35" s="36"/>
      <c r="D35" s="36"/>
      <c r="E35" s="36"/>
      <c r="F35" s="36"/>
      <c r="G35" s="36"/>
    </row>
    <row r="36" spans="1:7">
      <c r="A36" s="31"/>
      <c r="B36" s="31"/>
      <c r="C36" s="31"/>
      <c r="D36" s="31"/>
      <c r="E36" s="31"/>
      <c r="F36" s="31"/>
      <c r="G36" s="31"/>
    </row>
    <row r="37" spans="1:7" ht="102">
      <c r="A37" s="30" t="s">
        <v>72</v>
      </c>
      <c r="B37" s="8" t="s">
        <v>26</v>
      </c>
      <c r="C37" s="8"/>
      <c r="D37" s="8"/>
      <c r="E37" s="8"/>
      <c r="F37" s="31"/>
      <c r="G37" s="31"/>
    </row>
    <row r="38" spans="1:7" ht="12.75" customHeight="1">
      <c r="A38" s="4" t="s">
        <v>27</v>
      </c>
      <c r="B38" s="4"/>
      <c r="C38" s="4"/>
      <c r="D38" s="4"/>
      <c r="E38" s="4"/>
      <c r="F38" s="31"/>
      <c r="G38" s="31"/>
    </row>
    <row r="39" spans="1:7" ht="25.5">
      <c r="A39" s="30" t="s">
        <v>73</v>
      </c>
      <c r="B39" s="30" t="s">
        <v>74</v>
      </c>
      <c r="C39" s="30" t="s">
        <v>30</v>
      </c>
      <c r="D39" s="30" t="s">
        <v>75</v>
      </c>
      <c r="E39" s="30" t="s">
        <v>76</v>
      </c>
      <c r="F39" s="31"/>
      <c r="G39" s="31"/>
    </row>
    <row r="40" spans="1:7">
      <c r="A40" s="36" t="s">
        <v>69</v>
      </c>
      <c r="B40" s="36"/>
      <c r="C40" s="36"/>
      <c r="D40" s="36"/>
      <c r="E40" s="36"/>
      <c r="F40" s="31"/>
      <c r="G40" s="31"/>
    </row>
    <row r="41" spans="1:7">
      <c r="A41" s="36" t="s">
        <v>70</v>
      </c>
      <c r="B41" s="36"/>
      <c r="C41" s="36"/>
      <c r="D41" s="36"/>
      <c r="E41" s="36"/>
      <c r="F41" s="31"/>
      <c r="G41" s="31"/>
    </row>
    <row r="42" spans="1:7">
      <c r="A42" s="36" t="s">
        <v>71</v>
      </c>
      <c r="B42" s="36"/>
      <c r="C42" s="36"/>
      <c r="D42" s="36"/>
      <c r="E42" s="36"/>
      <c r="F42" s="31"/>
      <c r="G42" s="31"/>
    </row>
    <row r="43" spans="1:7">
      <c r="A43" s="36"/>
      <c r="B43" s="36"/>
      <c r="C43" s="36"/>
      <c r="D43" s="36"/>
      <c r="E43" s="36"/>
      <c r="F43" s="31"/>
      <c r="G43" s="31"/>
    </row>
    <row r="44" spans="1:7">
      <c r="A44" s="31"/>
      <c r="B44" s="31"/>
      <c r="C44" s="31"/>
      <c r="D44" s="31"/>
      <c r="E44" s="31"/>
      <c r="F44" s="31"/>
      <c r="G44" s="31"/>
    </row>
    <row r="45" spans="1:7" ht="76.5">
      <c r="A45" s="30" t="s">
        <v>77</v>
      </c>
      <c r="B45" s="8" t="s">
        <v>26</v>
      </c>
      <c r="C45" s="8"/>
      <c r="D45" s="8"/>
      <c r="E45" s="8"/>
      <c r="F45" s="31"/>
      <c r="G45" s="31"/>
    </row>
    <row r="46" spans="1:7" ht="12.75" customHeight="1">
      <c r="A46" s="3" t="s">
        <v>27</v>
      </c>
      <c r="B46" s="3"/>
      <c r="C46" s="3"/>
      <c r="D46" s="3"/>
      <c r="E46" s="3"/>
      <c r="F46" s="31"/>
      <c r="G46" s="31"/>
    </row>
    <row r="47" spans="1:7" ht="38.25">
      <c r="A47" s="30" t="s">
        <v>78</v>
      </c>
      <c r="B47" s="30" t="s">
        <v>79</v>
      </c>
      <c r="C47" s="30" t="s">
        <v>80</v>
      </c>
      <c r="D47" s="30" t="s">
        <v>81</v>
      </c>
      <c r="E47" s="30" t="s">
        <v>82</v>
      </c>
      <c r="F47" s="31"/>
      <c r="G47" s="31"/>
    </row>
    <row r="48" spans="1:7">
      <c r="A48" s="36" t="s">
        <v>69</v>
      </c>
      <c r="B48" s="36"/>
      <c r="C48" s="36"/>
      <c r="D48" s="36"/>
      <c r="E48" s="36"/>
      <c r="F48" s="31"/>
      <c r="G48" s="31"/>
    </row>
    <row r="49" spans="1:7">
      <c r="A49" s="36" t="s">
        <v>70</v>
      </c>
      <c r="B49" s="36"/>
      <c r="C49" s="36"/>
      <c r="D49" s="36"/>
      <c r="E49" s="36"/>
      <c r="F49" s="31"/>
      <c r="G49" s="31"/>
    </row>
    <row r="50" spans="1:7">
      <c r="A50" s="36" t="s">
        <v>71</v>
      </c>
      <c r="B50" s="36"/>
      <c r="C50" s="36"/>
      <c r="D50" s="36"/>
      <c r="E50" s="36"/>
    </row>
    <row r="51" spans="1:7">
      <c r="A51" s="36"/>
      <c r="B51" s="36"/>
      <c r="C51" s="36"/>
      <c r="D51" s="36"/>
      <c r="E51" s="36"/>
    </row>
    <row r="53" spans="1:7" ht="92.45" customHeight="1">
      <c r="A53" s="30" t="s">
        <v>83</v>
      </c>
      <c r="B53" s="8" t="s">
        <v>26</v>
      </c>
      <c r="C53" s="8"/>
      <c r="D53" s="8"/>
      <c r="E53" s="31"/>
      <c r="F53" s="31"/>
    </row>
    <row r="54" spans="1:7" ht="23.85" customHeight="1">
      <c r="A54" s="3" t="s">
        <v>27</v>
      </c>
      <c r="B54" s="3"/>
      <c r="C54" s="3"/>
      <c r="D54" s="3"/>
      <c r="E54" s="31"/>
      <c r="F54" s="31"/>
    </row>
    <row r="55" spans="1:7" ht="25.5">
      <c r="A55" s="30" t="s">
        <v>84</v>
      </c>
      <c r="B55" s="30" t="s">
        <v>85</v>
      </c>
      <c r="C55" s="30" t="s">
        <v>86</v>
      </c>
      <c r="D55" s="30" t="s">
        <v>87</v>
      </c>
      <c r="E55" s="31"/>
      <c r="F55" s="31"/>
    </row>
    <row r="56" spans="1:7">
      <c r="A56" s="36" t="s">
        <v>69</v>
      </c>
      <c r="B56" s="36"/>
      <c r="C56" s="36"/>
      <c r="D56" s="36"/>
      <c r="E56" s="31"/>
      <c r="F56" s="31"/>
    </row>
    <row r="57" spans="1:7">
      <c r="A57" s="36" t="s">
        <v>70</v>
      </c>
      <c r="B57" s="36"/>
      <c r="C57" s="36"/>
      <c r="D57" s="36"/>
      <c r="E57" s="31"/>
      <c r="F57" s="31"/>
    </row>
    <row r="58" spans="1:7">
      <c r="A58" s="36" t="s">
        <v>71</v>
      </c>
      <c r="B58" s="36"/>
      <c r="C58" s="36"/>
      <c r="D58" s="36"/>
      <c r="E58" s="31"/>
      <c r="F58" s="31"/>
    </row>
    <row r="59" spans="1:7">
      <c r="A59" s="36"/>
      <c r="B59" s="36"/>
      <c r="C59" s="36"/>
      <c r="D59" s="36"/>
      <c r="E59" s="31"/>
      <c r="F59" s="31"/>
    </row>
    <row r="60" spans="1:7">
      <c r="A60" s="31"/>
      <c r="B60" s="31"/>
      <c r="C60" s="31"/>
      <c r="D60" s="31"/>
      <c r="E60" s="31"/>
      <c r="F60" s="31"/>
    </row>
    <row r="61" spans="1:7" ht="90.95" customHeight="1">
      <c r="A61" s="30" t="s">
        <v>88</v>
      </c>
      <c r="B61" s="8" t="s">
        <v>26</v>
      </c>
      <c r="C61" s="8"/>
      <c r="D61" s="8"/>
      <c r="E61" s="31"/>
      <c r="F61" s="31"/>
    </row>
    <row r="62" spans="1:7" ht="12.75" customHeight="1">
      <c r="A62" s="3" t="s">
        <v>27</v>
      </c>
      <c r="B62" s="3"/>
      <c r="C62" s="3"/>
      <c r="D62" s="3"/>
      <c r="E62" s="31"/>
      <c r="F62" s="31"/>
    </row>
    <row r="63" spans="1:7" ht="25.5">
      <c r="A63" s="30" t="s">
        <v>84</v>
      </c>
      <c r="B63" s="30" t="s">
        <v>85</v>
      </c>
      <c r="C63" s="30" t="s">
        <v>86</v>
      </c>
      <c r="D63" s="30" t="s">
        <v>87</v>
      </c>
      <c r="E63" s="31"/>
      <c r="F63" s="31"/>
    </row>
    <row r="64" spans="1:7">
      <c r="A64" s="36" t="s">
        <v>69</v>
      </c>
      <c r="B64" s="36"/>
      <c r="C64" s="36"/>
      <c r="D64" s="36"/>
      <c r="E64" s="31"/>
      <c r="F64" s="31"/>
    </row>
    <row r="65" spans="1:6">
      <c r="A65" s="36" t="s">
        <v>70</v>
      </c>
      <c r="B65" s="36"/>
      <c r="C65" s="36"/>
      <c r="D65" s="36"/>
      <c r="E65" s="31"/>
      <c r="F65" s="31"/>
    </row>
    <row r="66" spans="1:6">
      <c r="A66" s="36" t="s">
        <v>71</v>
      </c>
      <c r="B66" s="36"/>
      <c r="C66" s="36"/>
      <c r="D66" s="36"/>
      <c r="E66" s="31"/>
      <c r="F66" s="31"/>
    </row>
    <row r="67" spans="1:6">
      <c r="A67" s="36"/>
      <c r="B67" s="36"/>
      <c r="C67" s="36"/>
      <c r="D67" s="36"/>
      <c r="E67" s="31"/>
      <c r="F67" s="31"/>
    </row>
    <row r="68" spans="1:6">
      <c r="A68" s="31"/>
      <c r="B68" s="31"/>
      <c r="C68" s="31"/>
      <c r="D68" s="31"/>
      <c r="E68" s="31"/>
      <c r="F68" s="31"/>
    </row>
    <row r="69" spans="1:6" ht="70.900000000000006" customHeight="1">
      <c r="A69" s="30" t="s">
        <v>89</v>
      </c>
      <c r="B69" s="8" t="s">
        <v>26</v>
      </c>
      <c r="C69" s="8"/>
      <c r="D69" s="8"/>
      <c r="E69" s="31"/>
      <c r="F69" s="31"/>
    </row>
    <row r="70" spans="1:6" ht="12.75" customHeight="1">
      <c r="A70" s="2" t="s">
        <v>27</v>
      </c>
      <c r="B70" s="2"/>
      <c r="C70" s="2"/>
      <c r="D70" s="2"/>
      <c r="E70" s="31"/>
      <c r="F70" s="31"/>
    </row>
    <row r="71" spans="1:6" ht="25.5">
      <c r="A71" s="30" t="s">
        <v>84</v>
      </c>
      <c r="B71" s="30" t="s">
        <v>85</v>
      </c>
      <c r="C71" s="30" t="s">
        <v>86</v>
      </c>
      <c r="D71" s="30" t="s">
        <v>87</v>
      </c>
      <c r="E71" s="31"/>
      <c r="F71" s="31"/>
    </row>
    <row r="72" spans="1:6">
      <c r="A72" s="36" t="s">
        <v>69</v>
      </c>
      <c r="B72" s="36"/>
      <c r="C72" s="36"/>
      <c r="D72" s="36"/>
      <c r="E72" s="31"/>
      <c r="F72" s="31"/>
    </row>
    <row r="73" spans="1:6">
      <c r="A73" s="36" t="s">
        <v>70</v>
      </c>
      <c r="B73" s="36"/>
      <c r="C73" s="36"/>
      <c r="D73" s="36"/>
      <c r="E73" s="31"/>
      <c r="F73" s="31"/>
    </row>
    <row r="74" spans="1:6">
      <c r="A74" s="36" t="s">
        <v>71</v>
      </c>
      <c r="B74" s="36"/>
      <c r="C74" s="36"/>
      <c r="D74" s="36"/>
      <c r="E74" s="31"/>
      <c r="F74" s="31"/>
    </row>
    <row r="75" spans="1:6">
      <c r="A75" s="36"/>
      <c r="B75" s="36"/>
      <c r="C75" s="36"/>
      <c r="D75" s="36"/>
      <c r="E75" s="31"/>
      <c r="F75" s="31"/>
    </row>
    <row r="76" spans="1:6">
      <c r="A76" s="1"/>
      <c r="B76" s="1"/>
      <c r="C76" s="1"/>
      <c r="D76" s="1"/>
      <c r="E76" s="1"/>
      <c r="F76" s="1"/>
    </row>
    <row r="77" spans="1:6" ht="90.95" customHeight="1">
      <c r="A77" s="30" t="s">
        <v>90</v>
      </c>
      <c r="B77" s="8" t="s">
        <v>26</v>
      </c>
      <c r="C77" s="8"/>
      <c r="D77" s="8"/>
      <c r="E77" s="8"/>
      <c r="F77" s="8"/>
    </row>
    <row r="78" spans="1:6" ht="12.75" customHeight="1">
      <c r="A78" s="2" t="s">
        <v>27</v>
      </c>
      <c r="B78" s="2"/>
      <c r="C78" s="2"/>
      <c r="D78" s="2"/>
      <c r="E78" s="2"/>
      <c r="F78" s="2"/>
    </row>
    <row r="79" spans="1:6" ht="38.25">
      <c r="A79" s="30" t="s">
        <v>91</v>
      </c>
      <c r="B79" s="30" t="s">
        <v>92</v>
      </c>
      <c r="C79" s="30" t="s">
        <v>93</v>
      </c>
      <c r="D79" s="30" t="s">
        <v>94</v>
      </c>
      <c r="E79" s="30" t="s">
        <v>95</v>
      </c>
      <c r="F79" s="30" t="s">
        <v>76</v>
      </c>
    </row>
    <row r="80" spans="1:6">
      <c r="A80" s="36" t="s">
        <v>69</v>
      </c>
      <c r="B80" s="36"/>
      <c r="C80" s="36"/>
      <c r="D80" s="36"/>
      <c r="E80" s="36"/>
      <c r="F80" s="36"/>
    </row>
    <row r="81" spans="1:6">
      <c r="A81" s="36" t="s">
        <v>70</v>
      </c>
      <c r="B81" s="36"/>
      <c r="C81" s="36"/>
      <c r="D81" s="36"/>
      <c r="E81" s="36"/>
      <c r="F81" s="36"/>
    </row>
    <row r="82" spans="1:6">
      <c r="A82" s="36" t="s">
        <v>71</v>
      </c>
      <c r="B82" s="36"/>
      <c r="C82" s="36"/>
      <c r="D82" s="36"/>
      <c r="E82" s="36"/>
      <c r="F82" s="36"/>
    </row>
    <row r="83" spans="1:6">
      <c r="A83" s="36"/>
      <c r="B83" s="36"/>
      <c r="C83" s="36"/>
      <c r="D83" s="36"/>
      <c r="E83" s="36"/>
      <c r="F83" s="36"/>
    </row>
    <row r="84" spans="1:6">
      <c r="A84" s="31"/>
      <c r="B84" s="31"/>
      <c r="C84" s="31"/>
      <c r="D84" s="31"/>
      <c r="E84" s="31"/>
      <c r="F84" s="31"/>
    </row>
    <row r="85" spans="1:6" ht="73.900000000000006" customHeight="1">
      <c r="A85" s="30" t="s">
        <v>96</v>
      </c>
      <c r="B85" s="8" t="s">
        <v>26</v>
      </c>
      <c r="C85" s="8"/>
      <c r="D85" s="8"/>
      <c r="E85" s="31"/>
      <c r="F85" s="31"/>
    </row>
    <row r="86" spans="1:6" ht="23.85" customHeight="1">
      <c r="A86" s="2" t="s">
        <v>27</v>
      </c>
      <c r="B86" s="2"/>
      <c r="C86" s="2"/>
      <c r="D86" s="2"/>
      <c r="E86" s="31"/>
      <c r="F86" s="31"/>
    </row>
    <row r="87" spans="1:6" ht="25.5">
      <c r="A87" s="30" t="s">
        <v>97</v>
      </c>
      <c r="B87" s="30" t="s">
        <v>98</v>
      </c>
      <c r="C87" s="30" t="s">
        <v>99</v>
      </c>
      <c r="D87" s="30" t="s">
        <v>76</v>
      </c>
      <c r="E87" s="31"/>
      <c r="F87" s="31"/>
    </row>
    <row r="88" spans="1:6">
      <c r="A88" s="36" t="s">
        <v>69</v>
      </c>
      <c r="B88" s="36"/>
      <c r="C88" s="36"/>
      <c r="D88" s="36"/>
      <c r="E88" s="31"/>
      <c r="F88" s="31"/>
    </row>
    <row r="89" spans="1:6">
      <c r="A89" s="36" t="s">
        <v>70</v>
      </c>
      <c r="B89" s="36"/>
      <c r="C89" s="36"/>
      <c r="D89" s="36"/>
      <c r="E89" s="31"/>
      <c r="F89" s="31"/>
    </row>
    <row r="90" spans="1:6">
      <c r="A90" s="36" t="s">
        <v>71</v>
      </c>
      <c r="B90" s="36"/>
      <c r="C90" s="36"/>
      <c r="D90" s="36"/>
      <c r="E90" s="31"/>
      <c r="F90" s="31"/>
    </row>
    <row r="91" spans="1:6">
      <c r="A91" s="36"/>
      <c r="B91" s="36"/>
      <c r="C91" s="36"/>
      <c r="D91" s="36"/>
      <c r="E91" s="31"/>
      <c r="F91" s="31"/>
    </row>
    <row r="92" spans="1:6">
      <c r="A92" s="31"/>
      <c r="B92" s="31"/>
      <c r="C92" s="31"/>
      <c r="D92" s="31"/>
      <c r="E92" s="31"/>
      <c r="F92" s="31"/>
    </row>
    <row r="93" spans="1:6" ht="73.150000000000006" customHeight="1">
      <c r="A93" s="30" t="s">
        <v>100</v>
      </c>
      <c r="B93" s="8" t="s">
        <v>101</v>
      </c>
      <c r="C93" s="8"/>
      <c r="D93" s="8"/>
      <c r="E93" s="31"/>
      <c r="F93" s="31"/>
    </row>
    <row r="94" spans="1:6">
      <c r="A94" s="31"/>
      <c r="B94" s="31"/>
      <c r="D94" s="31"/>
      <c r="E94" s="31"/>
      <c r="F94" s="31"/>
    </row>
    <row r="95" spans="1:6" ht="75.400000000000006" customHeight="1">
      <c r="A95" s="30" t="s">
        <v>102</v>
      </c>
      <c r="B95" s="8" t="s">
        <v>108</v>
      </c>
      <c r="C95" s="8"/>
      <c r="D95" s="8"/>
      <c r="E95" s="31"/>
      <c r="F95" s="31"/>
    </row>
    <row r="96" spans="1:6" ht="23.85" customHeight="1">
      <c r="A96" s="2" t="s">
        <v>27</v>
      </c>
      <c r="B96" s="2"/>
      <c r="C96" s="2"/>
      <c r="D96" s="2"/>
      <c r="E96" s="31"/>
      <c r="F96" s="31"/>
    </row>
    <row r="97" spans="1:6" ht="25.5">
      <c r="A97" s="30" t="s">
        <v>103</v>
      </c>
      <c r="B97" s="30" t="s">
        <v>104</v>
      </c>
      <c r="C97" s="30" t="s">
        <v>105</v>
      </c>
      <c r="D97" s="30" t="s">
        <v>106</v>
      </c>
      <c r="E97" s="31"/>
      <c r="F97" s="31"/>
    </row>
    <row r="98" spans="1:6" ht="30.95" customHeight="1">
      <c r="A98" s="909" t="s">
        <v>6515</v>
      </c>
      <c r="B98" s="910" t="s">
        <v>6516</v>
      </c>
      <c r="C98" s="34" t="s">
        <v>6517</v>
      </c>
      <c r="D98" s="36"/>
    </row>
    <row r="99" spans="1:6" ht="12.75" customHeight="1">
      <c r="A99" s="36" t="s">
        <v>70</v>
      </c>
      <c r="B99" s="36"/>
      <c r="C99" s="36"/>
      <c r="D99" s="36"/>
    </row>
    <row r="100" spans="1:6" ht="12.75" customHeight="1">
      <c r="A100" s="36" t="s">
        <v>71</v>
      </c>
      <c r="B100" s="36"/>
      <c r="C100" s="36"/>
      <c r="D100" s="36"/>
    </row>
    <row r="101" spans="1:6" ht="12.75" customHeight="1">
      <c r="A101" s="36"/>
      <c r="B101" s="36"/>
      <c r="C101" s="36"/>
      <c r="D101" s="36"/>
    </row>
    <row r="104" spans="1:6" ht="76.150000000000006" customHeight="1">
      <c r="A104" s="40" t="s">
        <v>107</v>
      </c>
      <c r="B104" s="1242" t="s">
        <v>108</v>
      </c>
      <c r="C104" s="1242"/>
      <c r="D104" s="1242"/>
    </row>
    <row r="105" spans="1:6" ht="28.35" customHeight="1">
      <c r="A105" s="2" t="s">
        <v>27</v>
      </c>
      <c r="B105" s="2"/>
      <c r="C105" s="2"/>
      <c r="D105" s="2"/>
    </row>
    <row r="106" spans="1:6" ht="99.2" customHeight="1">
      <c r="A106" s="40" t="s">
        <v>109</v>
      </c>
      <c r="B106" s="1243" t="s">
        <v>110</v>
      </c>
      <c r="C106" s="1243"/>
      <c r="D106" s="40" t="s">
        <v>111</v>
      </c>
    </row>
    <row r="107" spans="1:6" ht="40.35" customHeight="1">
      <c r="A107" s="911" t="s">
        <v>6518</v>
      </c>
      <c r="B107" s="1304" t="s">
        <v>6519</v>
      </c>
      <c r="C107" s="1304"/>
      <c r="D107" s="912" t="s">
        <v>6520</v>
      </c>
    </row>
    <row r="108" spans="1:6" ht="40.35" customHeight="1">
      <c r="A108" s="912" t="s">
        <v>6518</v>
      </c>
      <c r="B108" s="1304" t="s">
        <v>6521</v>
      </c>
      <c r="C108" s="1304"/>
      <c r="D108" s="912" t="s">
        <v>6522</v>
      </c>
    </row>
    <row r="109" spans="1:6" ht="40.35" customHeight="1">
      <c r="A109" s="418" t="s">
        <v>6523</v>
      </c>
      <c r="B109" s="1244" t="s">
        <v>6524</v>
      </c>
      <c r="C109" s="1244"/>
      <c r="D109" s="912" t="s">
        <v>6525</v>
      </c>
    </row>
    <row r="111" spans="1:6" ht="76.900000000000006" customHeight="1">
      <c r="A111" s="40" t="s">
        <v>115</v>
      </c>
      <c r="B111" s="1242" t="s">
        <v>108</v>
      </c>
      <c r="C111" s="1242"/>
      <c r="D111" s="1242"/>
    </row>
    <row r="112" spans="1:6" ht="12.75" customHeight="1">
      <c r="A112" s="2" t="s">
        <v>27</v>
      </c>
      <c r="B112" s="2"/>
      <c r="C112" s="2"/>
      <c r="D112" s="2"/>
    </row>
    <row r="113" spans="1:7" ht="12.75" customHeight="1">
      <c r="A113" s="1243" t="s">
        <v>116</v>
      </c>
      <c r="B113" s="1243"/>
      <c r="C113" s="1243"/>
    </row>
    <row r="114" spans="1:7" ht="43.5" customHeight="1">
      <c r="A114" s="1305" t="s">
        <v>6526</v>
      </c>
      <c r="B114" s="1305"/>
      <c r="C114" s="1305"/>
    </row>
    <row r="115" spans="1:7" ht="85.5" customHeight="1">
      <c r="A115" s="43" t="s">
        <v>118</v>
      </c>
      <c r="B115" s="1242" t="s">
        <v>6527</v>
      </c>
      <c r="C115" s="1242"/>
      <c r="D115" s="1242"/>
    </row>
    <row r="117" spans="1:7" ht="66.75" customHeight="1">
      <c r="A117" s="40" t="s">
        <v>119</v>
      </c>
      <c r="B117" s="1242" t="s">
        <v>108</v>
      </c>
      <c r="C117" s="1242"/>
      <c r="D117" s="1242"/>
      <c r="F117" s="44"/>
    </row>
    <row r="118" spans="1:7" ht="12.75" customHeight="1">
      <c r="A118" s="2" t="s">
        <v>27</v>
      </c>
      <c r="B118" s="2"/>
      <c r="C118" s="2"/>
      <c r="D118" s="2"/>
    </row>
    <row r="119" spans="1:7" ht="29.85" customHeight="1">
      <c r="A119" s="1243" t="s">
        <v>116</v>
      </c>
      <c r="B119" s="1243"/>
      <c r="C119" s="1243"/>
    </row>
    <row r="120" spans="1:7" ht="42.75" customHeight="1">
      <c r="A120" s="1245" t="s">
        <v>6528</v>
      </c>
      <c r="B120" s="1245"/>
      <c r="C120" s="1245"/>
    </row>
    <row r="121" spans="1:7" ht="120.4" customHeight="1">
      <c r="A121" s="40" t="s">
        <v>121</v>
      </c>
      <c r="B121" s="1242" t="s">
        <v>108</v>
      </c>
      <c r="C121" s="1242"/>
      <c r="D121" s="1242"/>
    </row>
    <row r="124" spans="1:7" ht="50.65" customHeight="1">
      <c r="A124" s="1243" t="s">
        <v>122</v>
      </c>
      <c r="B124" s="1243"/>
      <c r="C124" s="1243"/>
      <c r="D124" s="1243"/>
    </row>
    <row r="125" spans="1:7" ht="96.95" customHeight="1">
      <c r="A125" s="40" t="s">
        <v>123</v>
      </c>
      <c r="B125" s="40" t="s">
        <v>124</v>
      </c>
      <c r="C125" s="40" t="s">
        <v>125</v>
      </c>
      <c r="D125" s="40" t="s">
        <v>126</v>
      </c>
    </row>
    <row r="126" spans="1:7" ht="83.65" customHeight="1">
      <c r="A126" s="913" t="s">
        <v>6529</v>
      </c>
      <c r="B126" s="913" t="s">
        <v>6530</v>
      </c>
      <c r="C126" s="909">
        <v>0</v>
      </c>
      <c r="D126" s="913" t="s">
        <v>6531</v>
      </c>
    </row>
    <row r="128" spans="1:7" ht="39.6" customHeight="1">
      <c r="A128" s="1243" t="s">
        <v>130</v>
      </c>
      <c r="B128" s="1243"/>
      <c r="C128" s="1243"/>
      <c r="D128" s="1243"/>
      <c r="E128" s="1243"/>
      <c r="F128" s="40" t="s">
        <v>131</v>
      </c>
      <c r="G128" s="40" t="s">
        <v>132</v>
      </c>
    </row>
    <row r="129" spans="1:7" ht="73.900000000000006" customHeight="1">
      <c r="A129" s="40" t="s">
        <v>133</v>
      </c>
      <c r="B129" s="40" t="s">
        <v>134</v>
      </c>
      <c r="C129" s="40" t="s">
        <v>135</v>
      </c>
      <c r="D129" s="40" t="s">
        <v>136</v>
      </c>
      <c r="E129" s="40" t="s">
        <v>137</v>
      </c>
      <c r="F129" s="46">
        <v>23</v>
      </c>
      <c r="G129" s="46">
        <f>SUM(D130:D152)</f>
        <v>588</v>
      </c>
    </row>
    <row r="130" spans="1:7" ht="102.95" customHeight="1">
      <c r="A130" s="914" t="s">
        <v>6532</v>
      </c>
      <c r="B130" s="50">
        <v>46120</v>
      </c>
      <c r="C130" s="914" t="s">
        <v>6533</v>
      </c>
      <c r="D130" s="48">
        <v>21</v>
      </c>
      <c r="E130" s="795" t="s">
        <v>6534</v>
      </c>
    </row>
    <row r="131" spans="1:7" ht="104.25" customHeight="1">
      <c r="A131" s="915" t="s">
        <v>6535</v>
      </c>
      <c r="B131" s="50">
        <v>46121</v>
      </c>
      <c r="C131" s="915" t="s">
        <v>6536</v>
      </c>
      <c r="D131" s="48">
        <v>12</v>
      </c>
      <c r="E131" s="795" t="s">
        <v>6534</v>
      </c>
    </row>
    <row r="132" spans="1:7" ht="68.099999999999994" customHeight="1">
      <c r="A132" s="914" t="s">
        <v>6537</v>
      </c>
      <c r="B132" s="50">
        <v>46129</v>
      </c>
      <c r="C132" s="914" t="s">
        <v>6538</v>
      </c>
      <c r="D132" s="48">
        <v>15</v>
      </c>
      <c r="E132" s="795" t="s">
        <v>6534</v>
      </c>
    </row>
    <row r="133" spans="1:7" ht="84.75" customHeight="1">
      <c r="A133" s="914" t="s">
        <v>6539</v>
      </c>
      <c r="B133" s="50">
        <v>46133</v>
      </c>
      <c r="C133" s="914" t="s">
        <v>6540</v>
      </c>
      <c r="D133" s="48">
        <v>9</v>
      </c>
      <c r="E133" s="795" t="s">
        <v>6534</v>
      </c>
    </row>
    <row r="134" spans="1:7" ht="53.1" customHeight="1">
      <c r="A134" s="914" t="s">
        <v>6541</v>
      </c>
      <c r="B134" s="50">
        <v>46132</v>
      </c>
      <c r="C134" s="914" t="s">
        <v>6542</v>
      </c>
      <c r="D134" s="48">
        <v>31</v>
      </c>
      <c r="E134" s="795" t="s">
        <v>6534</v>
      </c>
    </row>
    <row r="135" spans="1:7" ht="53.1" customHeight="1">
      <c r="A135" s="914" t="s">
        <v>6543</v>
      </c>
      <c r="B135" s="50">
        <v>46170</v>
      </c>
      <c r="C135" s="914" t="s">
        <v>6544</v>
      </c>
      <c r="D135" s="48">
        <v>10</v>
      </c>
      <c r="E135" s="795" t="s">
        <v>6534</v>
      </c>
    </row>
    <row r="136" spans="1:7" ht="53.1" customHeight="1">
      <c r="A136" s="914" t="s">
        <v>6545</v>
      </c>
      <c r="B136" s="50">
        <v>46184</v>
      </c>
      <c r="C136" s="914" t="s">
        <v>6546</v>
      </c>
      <c r="D136" s="48">
        <v>23</v>
      </c>
      <c r="E136" s="795" t="s">
        <v>6534</v>
      </c>
    </row>
    <row r="137" spans="1:7" ht="53.1" customHeight="1">
      <c r="A137" s="914" t="s">
        <v>6547</v>
      </c>
      <c r="B137" s="50">
        <v>46186</v>
      </c>
      <c r="C137" s="914" t="s">
        <v>6548</v>
      </c>
      <c r="D137" s="48">
        <v>15</v>
      </c>
      <c r="E137" s="795" t="s">
        <v>6534</v>
      </c>
    </row>
    <row r="138" spans="1:7" ht="70.349999999999994" customHeight="1">
      <c r="A138" s="916" t="s">
        <v>6549</v>
      </c>
      <c r="B138" s="50">
        <v>46142</v>
      </c>
      <c r="C138" s="916" t="s">
        <v>6550</v>
      </c>
      <c r="D138" s="48">
        <v>29</v>
      </c>
      <c r="E138" s="795" t="s">
        <v>6551</v>
      </c>
    </row>
    <row r="139" spans="1:7" ht="53.1" customHeight="1">
      <c r="A139" s="917" t="s">
        <v>6552</v>
      </c>
      <c r="B139" s="50">
        <v>46161</v>
      </c>
      <c r="C139" s="918" t="s">
        <v>6553</v>
      </c>
      <c r="D139" s="48">
        <v>10</v>
      </c>
      <c r="E139" s="795" t="s">
        <v>6551</v>
      </c>
    </row>
    <row r="140" spans="1:7" ht="53.1" customHeight="1">
      <c r="A140" s="917" t="s">
        <v>6554</v>
      </c>
      <c r="B140" s="50">
        <v>46160</v>
      </c>
      <c r="C140" s="918" t="s">
        <v>6555</v>
      </c>
      <c r="D140" s="48">
        <v>10</v>
      </c>
      <c r="E140" s="795" t="s">
        <v>6556</v>
      </c>
    </row>
    <row r="141" spans="1:7" ht="53.1" customHeight="1">
      <c r="A141" s="918" t="s">
        <v>6557</v>
      </c>
      <c r="B141" s="50">
        <v>46129</v>
      </c>
      <c r="C141" s="918" t="s">
        <v>6558</v>
      </c>
      <c r="D141" s="48">
        <v>136</v>
      </c>
      <c r="E141" s="795" t="s">
        <v>6559</v>
      </c>
    </row>
    <row r="142" spans="1:7" ht="53.1" customHeight="1">
      <c r="A142" s="917" t="s">
        <v>6560</v>
      </c>
      <c r="B142" s="50">
        <v>46132</v>
      </c>
      <c r="C142" s="918" t="s">
        <v>6561</v>
      </c>
      <c r="D142" s="48">
        <v>21</v>
      </c>
      <c r="E142" s="51" t="s">
        <v>6562</v>
      </c>
    </row>
    <row r="143" spans="1:7" ht="53.1" customHeight="1">
      <c r="A143" s="918" t="s">
        <v>6563</v>
      </c>
      <c r="B143" s="50">
        <v>46136</v>
      </c>
      <c r="C143" s="75" t="s">
        <v>6564</v>
      </c>
      <c r="D143" s="48">
        <v>21</v>
      </c>
      <c r="E143" s="795" t="s">
        <v>6559</v>
      </c>
    </row>
    <row r="144" spans="1:7" ht="53.1" customHeight="1">
      <c r="A144" s="918" t="s">
        <v>6565</v>
      </c>
      <c r="B144" s="50">
        <v>46136</v>
      </c>
      <c r="C144" s="918" t="s">
        <v>6566</v>
      </c>
      <c r="D144" s="48">
        <v>74</v>
      </c>
      <c r="E144" s="795" t="s">
        <v>6567</v>
      </c>
    </row>
    <row r="145" spans="1:9" ht="53.1" customHeight="1">
      <c r="A145" s="918" t="s">
        <v>6568</v>
      </c>
      <c r="B145" s="50">
        <v>46140</v>
      </c>
      <c r="C145" s="918" t="s">
        <v>6569</v>
      </c>
      <c r="D145" s="48">
        <v>7</v>
      </c>
      <c r="E145" s="795" t="s">
        <v>6567</v>
      </c>
    </row>
    <row r="146" spans="1:9" ht="53.1" customHeight="1">
      <c r="A146" s="917" t="s">
        <v>888</v>
      </c>
      <c r="B146" s="50">
        <v>46140</v>
      </c>
      <c r="C146" s="918" t="s">
        <v>6570</v>
      </c>
      <c r="D146" s="48">
        <v>15</v>
      </c>
      <c r="E146" s="795" t="s">
        <v>6571</v>
      </c>
    </row>
    <row r="147" spans="1:9" ht="53.1" customHeight="1">
      <c r="A147" s="917" t="s">
        <v>6572</v>
      </c>
      <c r="B147" s="50">
        <v>46181</v>
      </c>
      <c r="C147" s="918" t="s">
        <v>6573</v>
      </c>
      <c r="D147" s="48">
        <v>50</v>
      </c>
      <c r="E147" s="795" t="s">
        <v>6551</v>
      </c>
    </row>
    <row r="148" spans="1:9" ht="53.1" customHeight="1">
      <c r="A148" s="917" t="s">
        <v>6574</v>
      </c>
      <c r="B148" s="50">
        <v>46161</v>
      </c>
      <c r="C148" s="918" t="s">
        <v>6575</v>
      </c>
      <c r="D148" s="48">
        <v>20</v>
      </c>
      <c r="E148" s="795" t="s">
        <v>6559</v>
      </c>
    </row>
    <row r="149" spans="1:9" ht="53.1" customHeight="1">
      <c r="A149" s="917" t="s">
        <v>6576</v>
      </c>
      <c r="B149" s="50">
        <v>46164</v>
      </c>
      <c r="C149" s="75" t="s">
        <v>6577</v>
      </c>
      <c r="D149" s="48">
        <v>19</v>
      </c>
      <c r="E149" s="795" t="s">
        <v>6551</v>
      </c>
    </row>
    <row r="150" spans="1:9" ht="53.1" customHeight="1">
      <c r="A150" s="918" t="s">
        <v>6578</v>
      </c>
      <c r="B150" s="50">
        <v>46164</v>
      </c>
      <c r="C150" s="918" t="s">
        <v>6579</v>
      </c>
      <c r="D150" s="48">
        <v>14</v>
      </c>
      <c r="E150" s="795" t="s">
        <v>6571</v>
      </c>
    </row>
    <row r="151" spans="1:9" ht="53.1" customHeight="1">
      <c r="A151" s="918" t="s">
        <v>6580</v>
      </c>
      <c r="B151" s="50">
        <v>46163</v>
      </c>
      <c r="C151" s="918" t="s">
        <v>6581</v>
      </c>
      <c r="D151" s="48">
        <v>12</v>
      </c>
      <c r="E151" s="795" t="s">
        <v>6567</v>
      </c>
    </row>
    <row r="152" spans="1:9" ht="53.1" customHeight="1">
      <c r="A152" s="919" t="s">
        <v>6582</v>
      </c>
      <c r="B152" s="50">
        <v>46162</v>
      </c>
      <c r="C152" s="75" t="s">
        <v>6583</v>
      </c>
      <c r="D152" s="48">
        <v>14</v>
      </c>
      <c r="E152" s="920" t="s">
        <v>6551</v>
      </c>
    </row>
    <row r="153" spans="1:9" ht="14.25">
      <c r="C153" s="921"/>
    </row>
    <row r="154" spans="1:9" ht="66" customHeight="1">
      <c r="A154" s="1243" t="s">
        <v>180</v>
      </c>
      <c r="B154" s="1243"/>
      <c r="C154" s="1243"/>
      <c r="D154" s="1243"/>
      <c r="E154" s="1243"/>
      <c r="F154" s="1243"/>
      <c r="G154" s="40" t="s">
        <v>131</v>
      </c>
      <c r="H154" s="40" t="s">
        <v>132</v>
      </c>
      <c r="I154" s="40" t="s">
        <v>181</v>
      </c>
    </row>
    <row r="155" spans="1:9" ht="111.2" customHeight="1">
      <c r="A155" s="40" t="s">
        <v>133</v>
      </c>
      <c r="B155" s="40" t="s">
        <v>134</v>
      </c>
      <c r="C155" s="40" t="s">
        <v>135</v>
      </c>
      <c r="D155" s="40" t="s">
        <v>136</v>
      </c>
      <c r="E155" s="40" t="s">
        <v>137</v>
      </c>
      <c r="F155" s="40" t="s">
        <v>182</v>
      </c>
      <c r="G155" s="46">
        <v>17</v>
      </c>
      <c r="H155" s="46">
        <f>SUM(D156:D172)</f>
        <v>311</v>
      </c>
      <c r="I155" s="922">
        <f>6/G155</f>
        <v>0.35294117647058826</v>
      </c>
    </row>
    <row r="156" spans="1:9" ht="70.900000000000006" customHeight="1">
      <c r="A156" s="923" t="s">
        <v>6584</v>
      </c>
      <c r="B156" s="50">
        <v>46113</v>
      </c>
      <c r="C156" s="915" t="s">
        <v>6585</v>
      </c>
      <c r="D156" s="94">
        <v>20</v>
      </c>
      <c r="E156" s="924" t="s">
        <v>6534</v>
      </c>
      <c r="F156" s="56" t="s">
        <v>186</v>
      </c>
    </row>
    <row r="157" spans="1:9" ht="60.4" customHeight="1">
      <c r="A157" s="925" t="s">
        <v>6586</v>
      </c>
      <c r="B157" s="926">
        <v>46134</v>
      </c>
      <c r="C157" s="927" t="s">
        <v>6587</v>
      </c>
      <c r="D157" s="51">
        <v>5</v>
      </c>
      <c r="E157" s="920" t="s">
        <v>6534</v>
      </c>
      <c r="F157" s="56" t="s">
        <v>186</v>
      </c>
    </row>
    <row r="158" spans="1:9" ht="41.1" customHeight="1">
      <c r="A158" s="914" t="s">
        <v>3315</v>
      </c>
      <c r="B158" s="50">
        <v>46142</v>
      </c>
      <c r="C158" s="915" t="s">
        <v>6588</v>
      </c>
      <c r="D158" s="48">
        <v>8</v>
      </c>
      <c r="E158" s="920" t="s">
        <v>6534</v>
      </c>
      <c r="F158" s="56" t="s">
        <v>186</v>
      </c>
    </row>
    <row r="159" spans="1:9" ht="41.1" customHeight="1">
      <c r="A159" s="915" t="s">
        <v>6589</v>
      </c>
      <c r="B159" s="50">
        <v>46142</v>
      </c>
      <c r="C159" s="914" t="s">
        <v>6590</v>
      </c>
      <c r="D159" s="48">
        <v>14</v>
      </c>
      <c r="E159" s="920" t="s">
        <v>6534</v>
      </c>
      <c r="F159" s="56" t="s">
        <v>186</v>
      </c>
    </row>
    <row r="160" spans="1:9" ht="41.1" customHeight="1">
      <c r="A160" s="914" t="s">
        <v>6591</v>
      </c>
      <c r="B160" s="50">
        <v>46145</v>
      </c>
      <c r="C160" s="60" t="s">
        <v>6592</v>
      </c>
      <c r="D160" s="48">
        <v>18</v>
      </c>
      <c r="E160" s="920" t="s">
        <v>6534</v>
      </c>
      <c r="F160" s="56" t="s">
        <v>186</v>
      </c>
    </row>
    <row r="161" spans="1:7" ht="41.1" customHeight="1">
      <c r="A161" s="914" t="s">
        <v>6593</v>
      </c>
      <c r="B161" s="50">
        <v>46156</v>
      </c>
      <c r="C161" s="914" t="s">
        <v>6594</v>
      </c>
      <c r="D161" s="48">
        <v>6</v>
      </c>
      <c r="E161" s="795" t="s">
        <v>6534</v>
      </c>
      <c r="F161" s="56" t="s">
        <v>190</v>
      </c>
    </row>
    <row r="162" spans="1:7" ht="41.1" customHeight="1">
      <c r="A162" s="914" t="s">
        <v>6595</v>
      </c>
      <c r="B162" s="50">
        <v>46163</v>
      </c>
      <c r="C162" s="914" t="s">
        <v>6596</v>
      </c>
      <c r="D162" s="48">
        <v>12</v>
      </c>
      <c r="E162" s="795" t="s">
        <v>6534</v>
      </c>
      <c r="F162" s="56" t="s">
        <v>186</v>
      </c>
    </row>
    <row r="163" spans="1:7" ht="41.1" customHeight="1">
      <c r="A163" s="914" t="s">
        <v>6597</v>
      </c>
      <c r="B163" s="50">
        <v>46177</v>
      </c>
      <c r="C163" s="914" t="s">
        <v>6598</v>
      </c>
      <c r="D163" s="48">
        <v>7</v>
      </c>
      <c r="E163" s="795" t="s">
        <v>6534</v>
      </c>
      <c r="F163" s="56" t="s">
        <v>186</v>
      </c>
    </row>
    <row r="164" spans="1:7" ht="41.1" customHeight="1">
      <c r="A164" s="914" t="s">
        <v>6599</v>
      </c>
      <c r="B164" s="50">
        <v>46178</v>
      </c>
      <c r="C164" s="914" t="s">
        <v>6600</v>
      </c>
      <c r="D164" s="48">
        <v>14</v>
      </c>
      <c r="E164" s="795" t="s">
        <v>6534</v>
      </c>
      <c r="F164" s="56" t="s">
        <v>190</v>
      </c>
    </row>
    <row r="165" spans="1:7" ht="36.950000000000003" customHeight="1">
      <c r="A165" s="918" t="s">
        <v>6601</v>
      </c>
      <c r="B165" s="50">
        <v>46113</v>
      </c>
      <c r="C165" s="928" t="s">
        <v>6602</v>
      </c>
      <c r="D165" s="48">
        <v>23</v>
      </c>
      <c r="E165" s="51" t="s">
        <v>6559</v>
      </c>
      <c r="F165" s="56" t="s">
        <v>186</v>
      </c>
    </row>
    <row r="166" spans="1:7" ht="36.950000000000003" customHeight="1">
      <c r="A166" s="917" t="s">
        <v>6603</v>
      </c>
      <c r="B166" s="50">
        <v>46113</v>
      </c>
      <c r="C166" s="918" t="s">
        <v>6604</v>
      </c>
      <c r="D166" s="48">
        <v>26</v>
      </c>
      <c r="E166" s="51" t="s">
        <v>6551</v>
      </c>
      <c r="F166" s="56" t="s">
        <v>190</v>
      </c>
    </row>
    <row r="167" spans="1:7" ht="36.950000000000003" customHeight="1">
      <c r="A167" s="917" t="s">
        <v>6605</v>
      </c>
      <c r="B167" s="50">
        <v>46140</v>
      </c>
      <c r="C167" s="75" t="s">
        <v>6606</v>
      </c>
      <c r="D167" s="48">
        <v>20</v>
      </c>
      <c r="E167" s="51" t="s">
        <v>6559</v>
      </c>
      <c r="F167" s="56" t="s">
        <v>186</v>
      </c>
    </row>
    <row r="168" spans="1:7" ht="36.950000000000003" customHeight="1">
      <c r="A168" s="917" t="s">
        <v>6607</v>
      </c>
      <c r="B168" s="50">
        <v>46140</v>
      </c>
      <c r="C168" s="917" t="s">
        <v>6608</v>
      </c>
      <c r="D168" s="48">
        <v>12</v>
      </c>
      <c r="E168" s="51" t="s">
        <v>6609</v>
      </c>
      <c r="F168" s="56" t="s">
        <v>186</v>
      </c>
    </row>
    <row r="169" spans="1:7" ht="36.950000000000003" customHeight="1">
      <c r="A169" s="918" t="s">
        <v>6610</v>
      </c>
      <c r="B169" s="50">
        <v>46147</v>
      </c>
      <c r="C169" s="918" t="s">
        <v>6611</v>
      </c>
      <c r="D169" s="48">
        <v>19</v>
      </c>
      <c r="E169" s="795" t="s">
        <v>6567</v>
      </c>
      <c r="F169" s="56" t="s">
        <v>186</v>
      </c>
    </row>
    <row r="170" spans="1:7" ht="36.950000000000003" customHeight="1">
      <c r="A170" s="918" t="s">
        <v>6612</v>
      </c>
      <c r="B170" s="50">
        <v>46178</v>
      </c>
      <c r="C170" s="75" t="s">
        <v>6613</v>
      </c>
      <c r="D170" s="48">
        <v>30</v>
      </c>
      <c r="E170" s="51" t="s">
        <v>6559</v>
      </c>
      <c r="F170" s="56" t="s">
        <v>190</v>
      </c>
    </row>
    <row r="171" spans="1:7" ht="36.950000000000003" customHeight="1">
      <c r="A171" s="917" t="s">
        <v>1447</v>
      </c>
      <c r="B171" s="50">
        <v>46178</v>
      </c>
      <c r="C171" s="918" t="s">
        <v>6614</v>
      </c>
      <c r="D171" s="48">
        <v>10</v>
      </c>
      <c r="E171" s="795" t="s">
        <v>6567</v>
      </c>
      <c r="F171" s="56" t="s">
        <v>190</v>
      </c>
    </row>
    <row r="172" spans="1:7" ht="36.950000000000003" customHeight="1">
      <c r="A172" s="75" t="s">
        <v>6615</v>
      </c>
      <c r="B172" s="50">
        <v>46130</v>
      </c>
      <c r="C172" s="918" t="s">
        <v>6616</v>
      </c>
      <c r="D172" s="48">
        <v>67</v>
      </c>
      <c r="E172" s="51" t="s">
        <v>6559</v>
      </c>
      <c r="F172" s="56" t="s">
        <v>190</v>
      </c>
    </row>
    <row r="174" spans="1:7" ht="40.35" customHeight="1">
      <c r="A174" s="1243" t="s">
        <v>252</v>
      </c>
      <c r="B174" s="1243"/>
      <c r="C174" s="1243"/>
      <c r="D174" s="1243"/>
      <c r="E174" s="1243"/>
      <c r="F174" s="40" t="s">
        <v>131</v>
      </c>
      <c r="G174" s="40" t="s">
        <v>132</v>
      </c>
    </row>
    <row r="175" spans="1:7" ht="65.650000000000006" customHeight="1">
      <c r="A175" s="40" t="s">
        <v>133</v>
      </c>
      <c r="B175" s="40" t="s">
        <v>134</v>
      </c>
      <c r="C175" s="40" t="s">
        <v>135</v>
      </c>
      <c r="D175" s="40" t="s">
        <v>136</v>
      </c>
      <c r="E175" s="40" t="s">
        <v>137</v>
      </c>
      <c r="F175" s="72"/>
      <c r="G175" s="72"/>
    </row>
    <row r="176" spans="1:7" ht="12.75" customHeight="1">
      <c r="A176" s="48"/>
      <c r="B176" s="48"/>
      <c r="C176" s="48"/>
      <c r="D176" s="48"/>
      <c r="E176" s="48"/>
    </row>
    <row r="177" spans="1:10" ht="12.75" customHeight="1">
      <c r="A177" s="48"/>
      <c r="B177" s="48"/>
      <c r="C177" s="48"/>
      <c r="D177" s="48"/>
      <c r="E177" s="48"/>
    </row>
    <row r="178" spans="1:10" ht="12.75" customHeight="1">
      <c r="A178" s="48"/>
      <c r="B178" s="48"/>
      <c r="C178" s="48"/>
      <c r="D178" s="48"/>
      <c r="E178" s="48"/>
    </row>
    <row r="180" spans="1:10" ht="54.4" customHeight="1">
      <c r="A180" s="1243" t="s">
        <v>281</v>
      </c>
      <c r="B180" s="1243"/>
      <c r="C180" s="1243"/>
      <c r="D180" s="1243"/>
      <c r="E180" s="1243"/>
      <c r="F180" s="1243"/>
      <c r="G180" s="40" t="s">
        <v>131</v>
      </c>
      <c r="H180" s="40" t="s">
        <v>132</v>
      </c>
      <c r="J180" s="80" t="s">
        <v>282</v>
      </c>
    </row>
    <row r="181" spans="1:10" ht="76.900000000000006" customHeight="1">
      <c r="A181" s="40" t="s">
        <v>133</v>
      </c>
      <c r="B181" s="40" t="s">
        <v>134</v>
      </c>
      <c r="C181" s="40" t="s">
        <v>135</v>
      </c>
      <c r="D181" s="40" t="s">
        <v>136</v>
      </c>
      <c r="E181" s="40" t="s">
        <v>137</v>
      </c>
      <c r="F181" s="40" t="s">
        <v>283</v>
      </c>
      <c r="G181" s="46">
        <v>60</v>
      </c>
      <c r="H181" s="46">
        <f>SUM(D182:D241)</f>
        <v>2815</v>
      </c>
      <c r="J181" s="81" t="s">
        <v>284</v>
      </c>
    </row>
    <row r="182" spans="1:10" ht="75.95" customHeight="1">
      <c r="A182" s="914" t="s">
        <v>6617</v>
      </c>
      <c r="B182" s="50">
        <v>46117</v>
      </c>
      <c r="C182" s="914" t="s">
        <v>6618</v>
      </c>
      <c r="D182" s="48">
        <v>30</v>
      </c>
      <c r="E182" s="795" t="s">
        <v>6534</v>
      </c>
      <c r="F182" s="56" t="s">
        <v>294</v>
      </c>
    </row>
    <row r="183" spans="1:10" ht="78.75" customHeight="1">
      <c r="A183" s="914" t="s">
        <v>6617</v>
      </c>
      <c r="B183" s="50">
        <v>46120</v>
      </c>
      <c r="C183" s="914" t="s">
        <v>6619</v>
      </c>
      <c r="D183" s="48">
        <v>22</v>
      </c>
      <c r="E183" s="795" t="s">
        <v>6534</v>
      </c>
      <c r="F183" s="56" t="s">
        <v>294</v>
      </c>
    </row>
    <row r="184" spans="1:10" ht="90.95" customHeight="1">
      <c r="A184" s="915" t="s">
        <v>6620</v>
      </c>
      <c r="B184" s="50">
        <v>46114</v>
      </c>
      <c r="C184" s="914" t="s">
        <v>6621</v>
      </c>
      <c r="D184" s="48">
        <v>20</v>
      </c>
      <c r="E184" s="795" t="s">
        <v>6534</v>
      </c>
      <c r="F184" s="56" t="s">
        <v>294</v>
      </c>
    </row>
    <row r="185" spans="1:10" ht="82.35" customHeight="1">
      <c r="A185" s="914" t="s">
        <v>6541</v>
      </c>
      <c r="B185" s="50">
        <v>46135</v>
      </c>
      <c r="C185" s="929" t="s">
        <v>6622</v>
      </c>
      <c r="D185" s="48">
        <v>37</v>
      </c>
      <c r="E185" s="795" t="s">
        <v>6534</v>
      </c>
      <c r="F185" s="56" t="s">
        <v>309</v>
      </c>
    </row>
    <row r="186" spans="1:10" ht="53.65" customHeight="1">
      <c r="A186" s="930" t="s">
        <v>6623</v>
      </c>
      <c r="B186" s="59">
        <v>46136</v>
      </c>
      <c r="C186" s="931" t="s">
        <v>6624</v>
      </c>
      <c r="D186" s="60">
        <v>18</v>
      </c>
      <c r="E186" s="932" t="s">
        <v>6534</v>
      </c>
      <c r="F186" s="56" t="s">
        <v>309</v>
      </c>
    </row>
    <row r="187" spans="1:10" ht="53.65" customHeight="1">
      <c r="A187" s="914" t="s">
        <v>6625</v>
      </c>
      <c r="B187" s="59">
        <v>46199</v>
      </c>
      <c r="C187" s="915" t="s">
        <v>6626</v>
      </c>
      <c r="D187" s="60">
        <v>17</v>
      </c>
      <c r="E187" s="932" t="s">
        <v>6534</v>
      </c>
      <c r="F187" s="56" t="s">
        <v>309</v>
      </c>
    </row>
    <row r="188" spans="1:10" ht="53.65" customHeight="1">
      <c r="A188" s="914" t="s">
        <v>6627</v>
      </c>
      <c r="B188" s="59">
        <v>46201</v>
      </c>
      <c r="C188" s="60" t="s">
        <v>6628</v>
      </c>
      <c r="D188" s="60">
        <v>10</v>
      </c>
      <c r="E188" s="932" t="s">
        <v>6534</v>
      </c>
      <c r="F188" s="56" t="s">
        <v>309</v>
      </c>
    </row>
    <row r="189" spans="1:10" ht="53.65" customHeight="1">
      <c r="A189" s="914" t="s">
        <v>6629</v>
      </c>
      <c r="B189" s="59">
        <v>46146</v>
      </c>
      <c r="C189" s="914" t="s">
        <v>6630</v>
      </c>
      <c r="D189" s="60">
        <v>25</v>
      </c>
      <c r="E189" s="932" t="s">
        <v>6534</v>
      </c>
      <c r="F189" s="56" t="s">
        <v>1469</v>
      </c>
    </row>
    <row r="190" spans="1:10" ht="53.65" customHeight="1">
      <c r="A190" s="914" t="s">
        <v>6631</v>
      </c>
      <c r="B190" s="59">
        <v>46149</v>
      </c>
      <c r="C190" s="914" t="s">
        <v>6632</v>
      </c>
      <c r="D190" s="60">
        <v>9</v>
      </c>
      <c r="E190" s="932" t="s">
        <v>6534</v>
      </c>
      <c r="F190" s="56" t="s">
        <v>309</v>
      </c>
    </row>
    <row r="191" spans="1:10" ht="53.65" customHeight="1">
      <c r="A191" s="914" t="s">
        <v>6633</v>
      </c>
      <c r="B191" s="59">
        <v>46148</v>
      </c>
      <c r="C191" s="915" t="s">
        <v>6634</v>
      </c>
      <c r="D191" s="60">
        <v>100</v>
      </c>
      <c r="E191" s="932" t="s">
        <v>6534</v>
      </c>
      <c r="F191" s="56" t="s">
        <v>309</v>
      </c>
    </row>
    <row r="192" spans="1:10" ht="53.65" customHeight="1">
      <c r="A192" s="914" t="s">
        <v>6635</v>
      </c>
      <c r="B192" s="59">
        <v>46181</v>
      </c>
      <c r="C192" s="914" t="s">
        <v>6636</v>
      </c>
      <c r="D192" s="60">
        <v>35</v>
      </c>
      <c r="E192" s="932" t="s">
        <v>6534</v>
      </c>
      <c r="F192" s="56" t="s">
        <v>309</v>
      </c>
    </row>
    <row r="193" spans="1:6" ht="53.65" customHeight="1">
      <c r="A193" s="915" t="s">
        <v>6637</v>
      </c>
      <c r="B193" s="59">
        <v>46149</v>
      </c>
      <c r="C193" s="914" t="s">
        <v>6638</v>
      </c>
      <c r="D193" s="60">
        <v>8</v>
      </c>
      <c r="E193" s="932" t="s">
        <v>6534</v>
      </c>
      <c r="F193" s="56" t="s">
        <v>309</v>
      </c>
    </row>
    <row r="194" spans="1:6" ht="53.65" customHeight="1">
      <c r="A194" s="914" t="s">
        <v>6639</v>
      </c>
      <c r="B194" s="59">
        <v>46151</v>
      </c>
      <c r="C194" s="914" t="s">
        <v>6640</v>
      </c>
      <c r="D194" s="60">
        <v>100</v>
      </c>
      <c r="E194" s="932" t="s">
        <v>6534</v>
      </c>
      <c r="F194" s="56" t="s">
        <v>309</v>
      </c>
    </row>
    <row r="195" spans="1:6" ht="53.65" customHeight="1">
      <c r="A195" s="914" t="s">
        <v>6641</v>
      </c>
      <c r="B195" s="59">
        <v>46161</v>
      </c>
      <c r="C195" s="914" t="s">
        <v>6642</v>
      </c>
      <c r="D195" s="60">
        <v>7</v>
      </c>
      <c r="E195" s="932" t="s">
        <v>6534</v>
      </c>
      <c r="F195" s="56" t="s">
        <v>309</v>
      </c>
    </row>
    <row r="196" spans="1:6" ht="53.65" customHeight="1">
      <c r="A196" s="918" t="s">
        <v>6643</v>
      </c>
      <c r="B196" s="59">
        <v>46195</v>
      </c>
      <c r="C196" s="933" t="s">
        <v>6644</v>
      </c>
      <c r="D196" s="60">
        <v>80</v>
      </c>
      <c r="E196" s="795" t="s">
        <v>6645</v>
      </c>
      <c r="F196" s="56" t="s">
        <v>309</v>
      </c>
    </row>
    <row r="197" spans="1:6" ht="53.65" customHeight="1">
      <c r="A197" s="918" t="s">
        <v>6646</v>
      </c>
      <c r="B197" s="59">
        <v>46147</v>
      </c>
      <c r="C197" s="918" t="s">
        <v>6647</v>
      </c>
      <c r="D197" s="60">
        <v>50</v>
      </c>
      <c r="E197" s="51" t="s">
        <v>6648</v>
      </c>
      <c r="F197" s="56" t="s">
        <v>309</v>
      </c>
    </row>
    <row r="198" spans="1:6" ht="53.65" customHeight="1">
      <c r="A198" s="918" t="s">
        <v>5326</v>
      </c>
      <c r="B198" s="59">
        <v>46161</v>
      </c>
      <c r="C198" s="918" t="s">
        <v>6649</v>
      </c>
      <c r="D198" s="60">
        <v>29</v>
      </c>
      <c r="E198" s="51" t="s">
        <v>6650</v>
      </c>
      <c r="F198" s="56" t="s">
        <v>300</v>
      </c>
    </row>
    <row r="199" spans="1:6" ht="53.65" customHeight="1">
      <c r="A199" s="916" t="s">
        <v>6651</v>
      </c>
      <c r="B199" s="59">
        <v>46128</v>
      </c>
      <c r="C199" s="916" t="s">
        <v>6652</v>
      </c>
      <c r="D199" s="60">
        <v>26</v>
      </c>
      <c r="E199" s="51" t="s">
        <v>6562</v>
      </c>
      <c r="F199" s="56" t="s">
        <v>309</v>
      </c>
    </row>
    <row r="200" spans="1:6" ht="53.65" customHeight="1">
      <c r="A200" s="916" t="s">
        <v>6653</v>
      </c>
      <c r="B200" s="59">
        <v>46129</v>
      </c>
      <c r="C200" s="916" t="s">
        <v>6654</v>
      </c>
      <c r="D200" s="60">
        <v>25</v>
      </c>
      <c r="E200" s="51" t="s">
        <v>6559</v>
      </c>
      <c r="F200" s="56" t="s">
        <v>309</v>
      </c>
    </row>
    <row r="201" spans="1:6" ht="53.65" customHeight="1">
      <c r="A201" s="916" t="s">
        <v>6655</v>
      </c>
      <c r="B201" s="59">
        <v>46129</v>
      </c>
      <c r="C201" s="916" t="s">
        <v>6656</v>
      </c>
      <c r="D201" s="60">
        <v>14</v>
      </c>
      <c r="E201" s="51" t="s">
        <v>6609</v>
      </c>
      <c r="F201" s="56" t="s">
        <v>309</v>
      </c>
    </row>
    <row r="202" spans="1:6" ht="53.65" customHeight="1">
      <c r="A202" s="916" t="s">
        <v>6657</v>
      </c>
      <c r="B202" s="934">
        <v>46129</v>
      </c>
      <c r="C202" s="935" t="s">
        <v>6658</v>
      </c>
      <c r="D202" s="60">
        <v>25</v>
      </c>
      <c r="E202" s="51" t="s">
        <v>6571</v>
      </c>
      <c r="F202" s="56" t="s">
        <v>309</v>
      </c>
    </row>
    <row r="203" spans="1:6" ht="53.65" customHeight="1">
      <c r="A203" s="916" t="s">
        <v>6659</v>
      </c>
      <c r="B203" s="934">
        <v>46129</v>
      </c>
      <c r="C203" s="916" t="s">
        <v>6660</v>
      </c>
      <c r="D203" s="60">
        <v>42</v>
      </c>
      <c r="E203" s="51" t="s">
        <v>6567</v>
      </c>
      <c r="F203" s="56" t="s">
        <v>309</v>
      </c>
    </row>
    <row r="204" spans="1:6" ht="53.65" customHeight="1">
      <c r="A204" s="936" t="s">
        <v>6661</v>
      </c>
      <c r="B204" s="937">
        <v>46146</v>
      </c>
      <c r="C204" s="916" t="s">
        <v>6662</v>
      </c>
      <c r="D204" s="60">
        <v>187</v>
      </c>
      <c r="E204" s="51" t="s">
        <v>6663</v>
      </c>
      <c r="F204" s="56" t="s">
        <v>309</v>
      </c>
    </row>
    <row r="205" spans="1:6" ht="53.65" customHeight="1">
      <c r="A205" s="916" t="s">
        <v>6664</v>
      </c>
      <c r="B205" s="937">
        <v>46147</v>
      </c>
      <c r="C205" s="916" t="s">
        <v>6665</v>
      </c>
      <c r="D205" s="60">
        <v>34</v>
      </c>
      <c r="E205" s="51" t="s">
        <v>6666</v>
      </c>
      <c r="F205" s="56" t="s">
        <v>309</v>
      </c>
    </row>
    <row r="206" spans="1:6" ht="53.65" customHeight="1">
      <c r="A206" s="916" t="s">
        <v>6667</v>
      </c>
      <c r="B206" s="937">
        <v>46148</v>
      </c>
      <c r="C206" s="916" t="s">
        <v>6668</v>
      </c>
      <c r="D206" s="60">
        <v>238</v>
      </c>
      <c r="E206" s="51" t="s">
        <v>6551</v>
      </c>
      <c r="F206" s="56" t="s">
        <v>300</v>
      </c>
    </row>
    <row r="207" spans="1:6" ht="53.65" customHeight="1">
      <c r="A207" s="916" t="s">
        <v>6669</v>
      </c>
      <c r="B207" s="937">
        <v>46148</v>
      </c>
      <c r="C207" s="916" t="s">
        <v>6670</v>
      </c>
      <c r="D207" s="60">
        <v>50</v>
      </c>
      <c r="E207" s="51" t="s">
        <v>6571</v>
      </c>
      <c r="F207" s="56" t="s">
        <v>300</v>
      </c>
    </row>
    <row r="208" spans="1:6" ht="53.65" customHeight="1">
      <c r="A208" s="916" t="s">
        <v>6671</v>
      </c>
      <c r="B208" s="937">
        <v>46148</v>
      </c>
      <c r="C208" s="916" t="s">
        <v>6672</v>
      </c>
      <c r="D208" s="60">
        <v>17</v>
      </c>
      <c r="E208" s="51" t="s">
        <v>6571</v>
      </c>
      <c r="F208" s="56" t="s">
        <v>309</v>
      </c>
    </row>
    <row r="209" spans="1:6" ht="53.65" customHeight="1">
      <c r="A209" s="916" t="s">
        <v>6673</v>
      </c>
      <c r="B209" s="937">
        <v>46149</v>
      </c>
      <c r="C209" s="916" t="s">
        <v>6674</v>
      </c>
      <c r="D209" s="60">
        <v>26</v>
      </c>
      <c r="E209" s="51" t="s">
        <v>6559</v>
      </c>
      <c r="F209" s="56" t="s">
        <v>300</v>
      </c>
    </row>
    <row r="210" spans="1:6" ht="53.65" customHeight="1">
      <c r="A210" s="916" t="s">
        <v>376</v>
      </c>
      <c r="B210" s="938">
        <v>46149</v>
      </c>
      <c r="C210" s="916" t="s">
        <v>6675</v>
      </c>
      <c r="D210" s="60">
        <v>19</v>
      </c>
      <c r="E210" s="51" t="s">
        <v>6551</v>
      </c>
      <c r="F210" s="56" t="s">
        <v>309</v>
      </c>
    </row>
    <row r="211" spans="1:6" ht="53.65" customHeight="1">
      <c r="A211" s="916" t="s">
        <v>6676</v>
      </c>
      <c r="B211" s="938">
        <v>46149</v>
      </c>
      <c r="C211" s="916" t="s">
        <v>6677</v>
      </c>
      <c r="D211" s="60">
        <v>50</v>
      </c>
      <c r="E211" s="51" t="s">
        <v>6559</v>
      </c>
      <c r="F211" s="56" t="s">
        <v>309</v>
      </c>
    </row>
    <row r="212" spans="1:6" ht="53.65" customHeight="1">
      <c r="A212" s="916" t="s">
        <v>6678</v>
      </c>
      <c r="B212" s="938">
        <v>46149</v>
      </c>
      <c r="C212" s="916" t="s">
        <v>6679</v>
      </c>
      <c r="D212" s="60">
        <v>42</v>
      </c>
      <c r="E212" s="51" t="s">
        <v>6551</v>
      </c>
      <c r="F212" s="56" t="s">
        <v>300</v>
      </c>
    </row>
    <row r="213" spans="1:6" ht="53.65" customHeight="1">
      <c r="A213" s="916" t="s">
        <v>6680</v>
      </c>
      <c r="B213" s="938">
        <v>46149</v>
      </c>
      <c r="C213" s="936" t="s">
        <v>6681</v>
      </c>
      <c r="D213" s="60">
        <v>23</v>
      </c>
      <c r="E213" s="51" t="s">
        <v>6609</v>
      </c>
      <c r="F213" s="56" t="s">
        <v>309</v>
      </c>
    </row>
    <row r="214" spans="1:6" ht="53.65" customHeight="1">
      <c r="A214" s="916" t="s">
        <v>6682</v>
      </c>
      <c r="B214" s="934">
        <v>46149</v>
      </c>
      <c r="C214" s="916" t="s">
        <v>6683</v>
      </c>
      <c r="D214" s="60">
        <v>70</v>
      </c>
      <c r="E214" s="51" t="s">
        <v>6567</v>
      </c>
      <c r="F214" s="56" t="s">
        <v>300</v>
      </c>
    </row>
    <row r="215" spans="1:6" ht="53.65" customHeight="1">
      <c r="A215" s="916" t="s">
        <v>6684</v>
      </c>
      <c r="B215" s="934">
        <v>46149</v>
      </c>
      <c r="C215" s="916" t="s">
        <v>6685</v>
      </c>
      <c r="D215" s="60">
        <v>10</v>
      </c>
      <c r="E215" s="51" t="s">
        <v>6571</v>
      </c>
      <c r="F215" s="56" t="s">
        <v>300</v>
      </c>
    </row>
    <row r="216" spans="1:6" ht="53.65" customHeight="1">
      <c r="A216" s="916" t="s">
        <v>6686</v>
      </c>
      <c r="B216" s="934">
        <v>46150</v>
      </c>
      <c r="C216" s="916" t="s">
        <v>6687</v>
      </c>
      <c r="D216" s="60">
        <v>40</v>
      </c>
      <c r="E216" s="51" t="s">
        <v>6609</v>
      </c>
      <c r="F216" s="56" t="s">
        <v>300</v>
      </c>
    </row>
    <row r="217" spans="1:6" ht="53.65" customHeight="1">
      <c r="A217" s="939" t="s">
        <v>6688</v>
      </c>
      <c r="B217" s="934">
        <v>46150</v>
      </c>
      <c r="C217" s="940" t="s">
        <v>6689</v>
      </c>
      <c r="D217" s="60">
        <v>50</v>
      </c>
      <c r="E217" s="51" t="s">
        <v>6559</v>
      </c>
      <c r="F217" s="56" t="s">
        <v>309</v>
      </c>
    </row>
    <row r="218" spans="1:6" ht="53.65" customHeight="1">
      <c r="A218" s="917" t="s">
        <v>6690</v>
      </c>
      <c r="B218" s="937">
        <v>46150</v>
      </c>
      <c r="C218" s="917" t="s">
        <v>6691</v>
      </c>
      <c r="D218" s="60">
        <v>26</v>
      </c>
      <c r="E218" s="51" t="s">
        <v>6551</v>
      </c>
      <c r="F218" s="56" t="s">
        <v>309</v>
      </c>
    </row>
    <row r="219" spans="1:6" ht="53.65" customHeight="1">
      <c r="A219" s="917" t="s">
        <v>6692</v>
      </c>
      <c r="B219" s="937">
        <v>46149</v>
      </c>
      <c r="C219" s="918" t="s">
        <v>6693</v>
      </c>
      <c r="D219" s="60">
        <v>50</v>
      </c>
      <c r="E219" s="51" t="s">
        <v>6551</v>
      </c>
      <c r="F219" s="56" t="s">
        <v>309</v>
      </c>
    </row>
    <row r="220" spans="1:6" ht="53.65" customHeight="1">
      <c r="A220" s="917" t="s">
        <v>6694</v>
      </c>
      <c r="B220" s="937">
        <v>46150</v>
      </c>
      <c r="C220" s="917" t="s">
        <v>6695</v>
      </c>
      <c r="D220" s="60">
        <v>19</v>
      </c>
      <c r="E220" s="51" t="s">
        <v>6551</v>
      </c>
      <c r="F220" s="56" t="s">
        <v>300</v>
      </c>
    </row>
    <row r="221" spans="1:6" ht="53.65" customHeight="1">
      <c r="A221" s="917" t="s">
        <v>6696</v>
      </c>
      <c r="B221" s="937">
        <v>46150</v>
      </c>
      <c r="C221" s="917" t="s">
        <v>6697</v>
      </c>
      <c r="D221" s="60">
        <v>434</v>
      </c>
      <c r="E221" s="51" t="s">
        <v>6551</v>
      </c>
      <c r="F221" s="56" t="s">
        <v>300</v>
      </c>
    </row>
    <row r="222" spans="1:6" ht="53.65" customHeight="1">
      <c r="A222" s="918" t="s">
        <v>6698</v>
      </c>
      <c r="B222" s="937">
        <v>46150</v>
      </c>
      <c r="C222" s="75" t="s">
        <v>6699</v>
      </c>
      <c r="D222" s="60">
        <v>15</v>
      </c>
      <c r="E222" s="51" t="s">
        <v>6571</v>
      </c>
      <c r="F222" s="56" t="s">
        <v>300</v>
      </c>
    </row>
    <row r="223" spans="1:6" ht="53.65" customHeight="1">
      <c r="A223" s="941" t="s">
        <v>6700</v>
      </c>
      <c r="B223" s="937">
        <v>46150</v>
      </c>
      <c r="C223" s="918" t="s">
        <v>6701</v>
      </c>
      <c r="D223" s="60">
        <v>50</v>
      </c>
      <c r="E223" s="51" t="s">
        <v>6571</v>
      </c>
      <c r="F223" s="56" t="s">
        <v>300</v>
      </c>
    </row>
    <row r="224" spans="1:6" ht="53.65" customHeight="1">
      <c r="A224" s="918" t="s">
        <v>6702</v>
      </c>
      <c r="B224" s="937">
        <v>46150</v>
      </c>
      <c r="C224" s="918" t="s">
        <v>6703</v>
      </c>
      <c r="D224" s="60">
        <v>18</v>
      </c>
      <c r="E224" s="51" t="s">
        <v>6609</v>
      </c>
      <c r="F224" s="56" t="s">
        <v>309</v>
      </c>
    </row>
    <row r="225" spans="1:6" ht="53.65" customHeight="1">
      <c r="A225" s="918" t="s">
        <v>6704</v>
      </c>
      <c r="B225" s="937">
        <v>46150</v>
      </c>
      <c r="C225" s="918" t="s">
        <v>6705</v>
      </c>
      <c r="D225" s="60">
        <v>80</v>
      </c>
      <c r="E225" s="51" t="s">
        <v>6567</v>
      </c>
      <c r="F225" s="56" t="s">
        <v>309</v>
      </c>
    </row>
    <row r="226" spans="1:6" ht="53.65" customHeight="1">
      <c r="A226" s="917" t="s">
        <v>6706</v>
      </c>
      <c r="B226" s="937">
        <v>46151</v>
      </c>
      <c r="C226" s="918" t="s">
        <v>6707</v>
      </c>
      <c r="D226" s="60">
        <v>48</v>
      </c>
      <c r="E226" s="51" t="s">
        <v>6571</v>
      </c>
      <c r="F226" s="56" t="s">
        <v>309</v>
      </c>
    </row>
    <row r="227" spans="1:6" ht="53.65" customHeight="1">
      <c r="A227" s="917" t="s">
        <v>6708</v>
      </c>
      <c r="B227" s="937">
        <v>46151</v>
      </c>
      <c r="C227" s="918" t="s">
        <v>6709</v>
      </c>
      <c r="D227" s="60">
        <v>74</v>
      </c>
      <c r="E227" s="51" t="s">
        <v>6567</v>
      </c>
      <c r="F227" s="56" t="s">
        <v>309</v>
      </c>
    </row>
    <row r="228" spans="1:6" ht="53.65" customHeight="1">
      <c r="A228" s="917" t="s">
        <v>6710</v>
      </c>
      <c r="B228" s="937">
        <v>46151</v>
      </c>
      <c r="C228" s="918" t="s">
        <v>6711</v>
      </c>
      <c r="D228" s="60">
        <v>100</v>
      </c>
      <c r="E228" s="51" t="s">
        <v>6663</v>
      </c>
      <c r="F228" s="56" t="s">
        <v>309</v>
      </c>
    </row>
    <row r="229" spans="1:6" ht="53.65" customHeight="1">
      <c r="A229" s="917" t="s">
        <v>6712</v>
      </c>
      <c r="B229" s="937">
        <v>46126</v>
      </c>
      <c r="C229" s="917" t="s">
        <v>6713</v>
      </c>
      <c r="D229" s="60">
        <v>65</v>
      </c>
      <c r="E229" s="51" t="s">
        <v>6562</v>
      </c>
      <c r="F229" s="56" t="s">
        <v>309</v>
      </c>
    </row>
    <row r="230" spans="1:6" ht="53.65" customHeight="1">
      <c r="A230" s="918" t="s">
        <v>6714</v>
      </c>
      <c r="B230" s="937">
        <v>46129</v>
      </c>
      <c r="C230" s="75" t="s">
        <v>6715</v>
      </c>
      <c r="D230" s="60">
        <v>25</v>
      </c>
      <c r="E230" s="51" t="s">
        <v>6551</v>
      </c>
      <c r="F230" s="56" t="s">
        <v>300</v>
      </c>
    </row>
    <row r="231" spans="1:6" ht="53.65" customHeight="1">
      <c r="A231" s="918" t="s">
        <v>6716</v>
      </c>
      <c r="B231" s="937">
        <v>46130</v>
      </c>
      <c r="C231" s="918" t="s">
        <v>6717</v>
      </c>
      <c r="D231" s="60">
        <v>27</v>
      </c>
      <c r="E231" s="51" t="s">
        <v>6559</v>
      </c>
      <c r="F231" s="56" t="s">
        <v>300</v>
      </c>
    </row>
    <row r="232" spans="1:6" ht="53.65" customHeight="1">
      <c r="A232" s="917" t="s">
        <v>6718</v>
      </c>
      <c r="B232" s="937">
        <v>46139</v>
      </c>
      <c r="C232" s="918" t="s">
        <v>6719</v>
      </c>
      <c r="D232" s="60">
        <v>10</v>
      </c>
      <c r="E232" s="51" t="s">
        <v>6559</v>
      </c>
      <c r="F232" s="56" t="s">
        <v>300</v>
      </c>
    </row>
    <row r="233" spans="1:6" ht="53.65" customHeight="1">
      <c r="A233" s="918" t="s">
        <v>6720</v>
      </c>
      <c r="B233" s="937">
        <v>46148</v>
      </c>
      <c r="C233" s="918" t="s">
        <v>6721</v>
      </c>
      <c r="D233" s="60">
        <v>40</v>
      </c>
      <c r="E233" s="51" t="s">
        <v>6559</v>
      </c>
      <c r="F233" s="56" t="s">
        <v>300</v>
      </c>
    </row>
    <row r="234" spans="1:6" ht="53.65" customHeight="1">
      <c r="A234" s="917" t="s">
        <v>6722</v>
      </c>
      <c r="B234" s="937">
        <v>46149</v>
      </c>
      <c r="C234" s="75" t="s">
        <v>6723</v>
      </c>
      <c r="D234" s="60">
        <v>25</v>
      </c>
      <c r="E234" s="51" t="s">
        <v>6559</v>
      </c>
      <c r="F234" s="56" t="s">
        <v>300</v>
      </c>
    </row>
    <row r="235" spans="1:6" ht="53.65" customHeight="1">
      <c r="A235" s="917" t="s">
        <v>6724</v>
      </c>
      <c r="B235" s="937">
        <v>46150</v>
      </c>
      <c r="C235" s="918" t="s">
        <v>6725</v>
      </c>
      <c r="D235" s="60">
        <v>29</v>
      </c>
      <c r="E235" s="51" t="s">
        <v>6551</v>
      </c>
      <c r="F235" s="56" t="s">
        <v>300</v>
      </c>
    </row>
    <row r="236" spans="1:6" ht="53.65" customHeight="1">
      <c r="A236" s="917" t="s">
        <v>6726</v>
      </c>
      <c r="B236" s="937">
        <v>46161</v>
      </c>
      <c r="C236" s="75" t="s">
        <v>6727</v>
      </c>
      <c r="D236" s="60">
        <v>23</v>
      </c>
      <c r="E236" s="51" t="s">
        <v>6559</v>
      </c>
      <c r="F236" s="56" t="s">
        <v>300</v>
      </c>
    </row>
    <row r="237" spans="1:6" ht="53.65" customHeight="1">
      <c r="A237" s="918" t="s">
        <v>6728</v>
      </c>
      <c r="B237" s="937">
        <v>46167</v>
      </c>
      <c r="C237" s="75" t="s">
        <v>6729</v>
      </c>
      <c r="D237" s="60">
        <v>17</v>
      </c>
      <c r="E237" s="51" t="s">
        <v>6559</v>
      </c>
      <c r="F237" s="56" t="s">
        <v>300</v>
      </c>
    </row>
    <row r="238" spans="1:6" ht="53.65" customHeight="1">
      <c r="A238" s="917" t="s">
        <v>6730</v>
      </c>
      <c r="B238" s="937">
        <v>46136</v>
      </c>
      <c r="C238" s="918" t="s">
        <v>6731</v>
      </c>
      <c r="D238" s="60">
        <v>12</v>
      </c>
      <c r="E238" s="51" t="s">
        <v>6567</v>
      </c>
      <c r="F238" s="56" t="s">
        <v>6732</v>
      </c>
    </row>
    <row r="239" spans="1:6" ht="53.65" customHeight="1">
      <c r="A239" s="917" t="s">
        <v>6733</v>
      </c>
      <c r="B239" s="937">
        <v>46140</v>
      </c>
      <c r="C239" s="75" t="s">
        <v>6734</v>
      </c>
      <c r="D239" s="60">
        <v>25</v>
      </c>
      <c r="E239" s="51" t="s">
        <v>6559</v>
      </c>
      <c r="F239" s="56" t="s">
        <v>6732</v>
      </c>
    </row>
    <row r="240" spans="1:6" ht="53.65" customHeight="1">
      <c r="A240" s="942" t="s">
        <v>2925</v>
      </c>
      <c r="B240" s="937">
        <v>46142</v>
      </c>
      <c r="C240" s="75" t="s">
        <v>6735</v>
      </c>
      <c r="D240" s="60">
        <v>8</v>
      </c>
      <c r="E240" s="51" t="s">
        <v>6571</v>
      </c>
      <c r="F240" s="56" t="s">
        <v>6732</v>
      </c>
    </row>
    <row r="241" spans="1:10" ht="53.65" customHeight="1">
      <c r="A241" s="918" t="s">
        <v>6736</v>
      </c>
      <c r="B241" s="937">
        <v>46147</v>
      </c>
      <c r="C241" s="918" t="s">
        <v>6737</v>
      </c>
      <c r="D241" s="60">
        <v>10</v>
      </c>
      <c r="E241" s="51" t="s">
        <v>6609</v>
      </c>
      <c r="F241" s="56" t="s">
        <v>6732</v>
      </c>
    </row>
    <row r="242" spans="1:10" ht="15.75">
      <c r="A242" s="914"/>
      <c r="B242" s="943"/>
      <c r="C242" s="944"/>
      <c r="D242" s="945"/>
      <c r="E242" s="795"/>
      <c r="F242" s="264"/>
    </row>
    <row r="243" spans="1:10" ht="37.35" customHeight="1">
      <c r="A243" s="1243" t="s">
        <v>468</v>
      </c>
      <c r="B243" s="1243"/>
      <c r="C243" s="1243"/>
      <c r="D243" s="1243"/>
      <c r="E243" s="1243"/>
      <c r="F243" s="40" t="s">
        <v>131</v>
      </c>
      <c r="G243" s="40" t="s">
        <v>132</v>
      </c>
    </row>
    <row r="244" spans="1:10" ht="77.650000000000006" customHeight="1">
      <c r="A244" s="40" t="s">
        <v>133</v>
      </c>
      <c r="B244" s="40" t="s">
        <v>134</v>
      </c>
      <c r="C244" s="40" t="s">
        <v>135</v>
      </c>
      <c r="D244" s="40" t="s">
        <v>136</v>
      </c>
      <c r="E244" s="40" t="s">
        <v>137</v>
      </c>
      <c r="F244" s="72">
        <v>5</v>
      </c>
      <c r="G244" s="72">
        <f>SUM(D245:D249)</f>
        <v>244</v>
      </c>
    </row>
    <row r="245" spans="1:10" ht="44.25" customHeight="1">
      <c r="A245" s="918" t="s">
        <v>6738</v>
      </c>
      <c r="B245" s="50">
        <v>46136</v>
      </c>
      <c r="C245" s="75" t="s">
        <v>6739</v>
      </c>
      <c r="D245" s="48">
        <v>60</v>
      </c>
      <c r="E245" s="48" t="s">
        <v>6648</v>
      </c>
    </row>
    <row r="246" spans="1:10" ht="45" customHeight="1">
      <c r="A246" s="918" t="s">
        <v>6740</v>
      </c>
      <c r="B246" s="50">
        <v>46142</v>
      </c>
      <c r="C246" s="918" t="s">
        <v>6741</v>
      </c>
      <c r="D246" s="48">
        <v>25</v>
      </c>
      <c r="E246" s="51" t="s">
        <v>6567</v>
      </c>
    </row>
    <row r="247" spans="1:10" ht="45" customHeight="1">
      <c r="A247" s="918" t="s">
        <v>6740</v>
      </c>
      <c r="B247" s="50">
        <v>46142</v>
      </c>
      <c r="C247" s="48" t="s">
        <v>6742</v>
      </c>
      <c r="D247" s="48">
        <v>40</v>
      </c>
      <c r="E247" s="48" t="s">
        <v>6743</v>
      </c>
    </row>
    <row r="248" spans="1:10" ht="42" customHeight="1">
      <c r="A248" s="918" t="s">
        <v>6744</v>
      </c>
      <c r="B248" s="50">
        <v>46141</v>
      </c>
      <c r="C248" s="918" t="s">
        <v>6745</v>
      </c>
      <c r="D248" s="48">
        <v>100</v>
      </c>
      <c r="E248" s="48" t="s">
        <v>6746</v>
      </c>
    </row>
    <row r="249" spans="1:10" ht="48" customHeight="1">
      <c r="A249" s="918" t="s">
        <v>6747</v>
      </c>
      <c r="B249" s="50">
        <v>46147</v>
      </c>
      <c r="C249" s="918" t="s">
        <v>6748</v>
      </c>
      <c r="D249" s="48">
        <v>19</v>
      </c>
      <c r="E249" s="48" t="s">
        <v>6746</v>
      </c>
    </row>
    <row r="254" spans="1:10" ht="102" customHeight="1">
      <c r="A254" s="1243" t="s">
        <v>495</v>
      </c>
      <c r="B254" s="1243"/>
      <c r="C254" s="1243"/>
      <c r="D254" s="1243"/>
      <c r="E254" s="1243"/>
      <c r="F254" s="1243"/>
      <c r="G254" s="40" t="s">
        <v>131</v>
      </c>
      <c r="H254" s="40" t="s">
        <v>132</v>
      </c>
      <c r="I254" s="40" t="s">
        <v>496</v>
      </c>
      <c r="J254" s="40" t="s">
        <v>497</v>
      </c>
    </row>
    <row r="255" spans="1:10" ht="54.75" customHeight="1">
      <c r="A255" s="40" t="s">
        <v>498</v>
      </c>
      <c r="B255" s="40" t="s">
        <v>502</v>
      </c>
      <c r="C255" s="40" t="s">
        <v>135</v>
      </c>
      <c r="D255" s="40" t="s">
        <v>499</v>
      </c>
      <c r="E255" s="40" t="s">
        <v>500</v>
      </c>
      <c r="F255" s="40" t="s">
        <v>132</v>
      </c>
      <c r="G255" s="102">
        <v>3</v>
      </c>
      <c r="H255" s="102">
        <f>SUM(F256:F258)</f>
        <v>417</v>
      </c>
      <c r="I255" s="102">
        <v>215</v>
      </c>
      <c r="J255" s="946">
        <v>1</v>
      </c>
    </row>
    <row r="256" spans="1:10" ht="63">
      <c r="A256" s="917" t="s">
        <v>6749</v>
      </c>
      <c r="B256" s="947" t="s">
        <v>6750</v>
      </c>
      <c r="C256" s="917" t="s">
        <v>6751</v>
      </c>
      <c r="D256" s="917" t="s">
        <v>6752</v>
      </c>
      <c r="E256" s="48">
        <v>50</v>
      </c>
      <c r="F256" s="48">
        <v>50</v>
      </c>
    </row>
    <row r="257" spans="1:8" ht="252">
      <c r="A257" s="948" t="s">
        <v>6753</v>
      </c>
      <c r="B257" s="48" t="s">
        <v>6754</v>
      </c>
      <c r="C257" s="917" t="s">
        <v>6755</v>
      </c>
      <c r="D257" s="917" t="s">
        <v>6752</v>
      </c>
      <c r="E257" s="48">
        <v>17</v>
      </c>
      <c r="F257" s="48">
        <v>17</v>
      </c>
    </row>
    <row r="258" spans="1:8" ht="64.5">
      <c r="A258" s="917" t="s">
        <v>6756</v>
      </c>
      <c r="B258" s="48" t="s">
        <v>6757</v>
      </c>
      <c r="C258" s="75" t="s">
        <v>6758</v>
      </c>
      <c r="D258" s="917" t="s">
        <v>6752</v>
      </c>
      <c r="E258" s="48">
        <v>350</v>
      </c>
      <c r="F258" s="48">
        <v>350</v>
      </c>
    </row>
    <row r="259" spans="1:8">
      <c r="A259" s="48"/>
      <c r="B259" s="48"/>
      <c r="C259" s="48"/>
      <c r="D259" s="48"/>
      <c r="E259" s="48"/>
      <c r="F259" s="48"/>
    </row>
    <row r="263" spans="1:8" ht="38.85" customHeight="1">
      <c r="A263" s="1243" t="s">
        <v>501</v>
      </c>
      <c r="B263" s="1243"/>
      <c r="C263" s="1243"/>
      <c r="D263" s="1243"/>
      <c r="E263" s="1243"/>
      <c r="F263" s="1242"/>
      <c r="G263" s="1242"/>
      <c r="H263" s="1242"/>
    </row>
    <row r="264" spans="1:8" ht="12.75" customHeight="1">
      <c r="A264" s="2" t="s">
        <v>27</v>
      </c>
      <c r="B264" s="2"/>
      <c r="C264" s="2"/>
      <c r="D264" s="2"/>
      <c r="E264" s="2"/>
    </row>
    <row r="265" spans="1:8" ht="82.9" customHeight="1">
      <c r="A265" s="40" t="s">
        <v>133</v>
      </c>
      <c r="B265" s="40" t="s">
        <v>502</v>
      </c>
      <c r="C265" s="40" t="s">
        <v>135</v>
      </c>
      <c r="D265" s="40" t="s">
        <v>500</v>
      </c>
      <c r="E265" s="40" t="s">
        <v>132</v>
      </c>
      <c r="F265" s="40" t="s">
        <v>131</v>
      </c>
      <c r="G265" s="40" t="s">
        <v>132</v>
      </c>
    </row>
    <row r="266" spans="1:8" ht="12.75" customHeight="1">
      <c r="A266" s="48" t="s">
        <v>6759</v>
      </c>
      <c r="B266" s="50" t="s">
        <v>6760</v>
      </c>
      <c r="C266" s="131" t="s">
        <v>6761</v>
      </c>
      <c r="D266" s="48">
        <v>6</v>
      </c>
      <c r="E266" s="48">
        <v>15</v>
      </c>
      <c r="F266" s="72">
        <v>3</v>
      </c>
      <c r="G266" s="72">
        <v>70</v>
      </c>
    </row>
    <row r="267" spans="1:8" ht="38.450000000000003" customHeight="1">
      <c r="A267" s="917" t="s">
        <v>6762</v>
      </c>
      <c r="B267" s="48" t="s">
        <v>6763</v>
      </c>
      <c r="C267" s="917" t="s">
        <v>6764</v>
      </c>
      <c r="D267" s="48">
        <v>1</v>
      </c>
      <c r="E267" s="48">
        <v>25</v>
      </c>
    </row>
    <row r="268" spans="1:8" ht="54.95" customHeight="1">
      <c r="A268" s="917" t="s">
        <v>6765</v>
      </c>
      <c r="B268" s="48" t="s">
        <v>6766</v>
      </c>
      <c r="C268" s="917" t="s">
        <v>6767</v>
      </c>
      <c r="D268" s="48">
        <v>2</v>
      </c>
      <c r="E268" s="48">
        <v>30</v>
      </c>
    </row>
    <row r="269" spans="1:8" ht="12.75" customHeight="1">
      <c r="A269" s="48"/>
      <c r="B269" s="48"/>
      <c r="C269" s="48"/>
      <c r="D269" s="48"/>
      <c r="E269" s="48"/>
    </row>
    <row r="271" spans="1:8" ht="46.35" customHeight="1">
      <c r="A271" s="1243" t="s">
        <v>534</v>
      </c>
      <c r="B271" s="1243"/>
      <c r="C271" s="1243"/>
    </row>
    <row r="272" spans="1:8" ht="71.650000000000006" customHeight="1">
      <c r="A272" s="40" t="s">
        <v>535</v>
      </c>
      <c r="B272" s="40" t="s">
        <v>536</v>
      </c>
      <c r="C272" s="40" t="s">
        <v>537</v>
      </c>
    </row>
    <row r="273" spans="1:4" ht="12.75" customHeight="1">
      <c r="A273" s="67" t="s">
        <v>538</v>
      </c>
      <c r="B273" s="48">
        <v>0</v>
      </c>
      <c r="C273" s="48">
        <v>0</v>
      </c>
    </row>
    <row r="274" spans="1:4" ht="12.75" customHeight="1">
      <c r="A274" s="67" t="s">
        <v>539</v>
      </c>
      <c r="B274" s="48">
        <v>2</v>
      </c>
      <c r="C274" s="48">
        <v>12</v>
      </c>
    </row>
    <row r="275" spans="1:4" ht="12.75" customHeight="1">
      <c r="A275" s="67" t="s">
        <v>540</v>
      </c>
      <c r="B275" s="48">
        <v>0</v>
      </c>
      <c r="C275" s="48">
        <v>0</v>
      </c>
    </row>
    <row r="277" spans="1:4" ht="50.65" customHeight="1">
      <c r="A277" s="1243" t="s">
        <v>541</v>
      </c>
      <c r="B277" s="1243"/>
      <c r="C277" s="1243"/>
      <c r="D277" s="40" t="s">
        <v>542</v>
      </c>
    </row>
    <row r="278" spans="1:4" ht="79.150000000000006" customHeight="1">
      <c r="A278" s="40" t="s">
        <v>543</v>
      </c>
      <c r="B278" s="40" t="s">
        <v>92</v>
      </c>
      <c r="C278" s="40" t="s">
        <v>94</v>
      </c>
      <c r="D278" s="48">
        <v>34</v>
      </c>
    </row>
    <row r="279" spans="1:4" ht="30.95" customHeight="1">
      <c r="A279" s="949" t="s">
        <v>6768</v>
      </c>
      <c r="B279" s="48" t="s">
        <v>6769</v>
      </c>
      <c r="C279" s="42" t="s">
        <v>6770</v>
      </c>
    </row>
    <row r="280" spans="1:4" ht="30.95" customHeight="1">
      <c r="A280" s="949" t="s">
        <v>6768</v>
      </c>
      <c r="B280" s="48" t="s">
        <v>6769</v>
      </c>
      <c r="C280" s="42" t="s">
        <v>6771</v>
      </c>
    </row>
    <row r="281" spans="1:4" ht="39" customHeight="1">
      <c r="A281" s="949" t="s">
        <v>6768</v>
      </c>
      <c r="B281" s="48" t="s">
        <v>6772</v>
      </c>
      <c r="C281" s="42" t="s">
        <v>6773</v>
      </c>
    </row>
    <row r="282" spans="1:4" ht="30.95" customHeight="1">
      <c r="A282" s="949" t="s">
        <v>6768</v>
      </c>
      <c r="B282" s="48" t="s">
        <v>6774</v>
      </c>
      <c r="C282" s="42" t="s">
        <v>6775</v>
      </c>
    </row>
    <row r="283" spans="1:4" ht="42.4" customHeight="1">
      <c r="A283" s="949" t="s">
        <v>6768</v>
      </c>
      <c r="B283" s="420" t="s">
        <v>6774</v>
      </c>
      <c r="C283" s="42" t="s">
        <v>6776</v>
      </c>
    </row>
    <row r="284" spans="1:4" ht="30.95" customHeight="1">
      <c r="A284" s="949" t="s">
        <v>6768</v>
      </c>
      <c r="B284" s="420" t="s">
        <v>6774</v>
      </c>
      <c r="C284" s="42" t="s">
        <v>6777</v>
      </c>
    </row>
    <row r="285" spans="1:4" ht="44.1" customHeight="1">
      <c r="A285" s="949" t="s">
        <v>6768</v>
      </c>
      <c r="B285" s="420" t="s">
        <v>6774</v>
      </c>
      <c r="C285" s="42" t="s">
        <v>6778</v>
      </c>
    </row>
    <row r="286" spans="1:4" ht="30.95" customHeight="1">
      <c r="A286" s="949" t="s">
        <v>6768</v>
      </c>
      <c r="B286" s="420" t="s">
        <v>6774</v>
      </c>
      <c r="C286" s="42" t="s">
        <v>6779</v>
      </c>
    </row>
    <row r="287" spans="1:4" ht="30.95" customHeight="1">
      <c r="A287" s="949" t="s">
        <v>6768</v>
      </c>
      <c r="B287" s="48" t="s">
        <v>6780</v>
      </c>
      <c r="C287" s="42" t="s">
        <v>6781</v>
      </c>
    </row>
    <row r="288" spans="1:4" ht="46.5" customHeight="1">
      <c r="A288" s="949" t="s">
        <v>6768</v>
      </c>
      <c r="B288" s="48" t="s">
        <v>6782</v>
      </c>
      <c r="C288" s="950" t="s">
        <v>6783</v>
      </c>
    </row>
    <row r="289" spans="1:3" ht="30.95" customHeight="1">
      <c r="A289" s="949" t="s">
        <v>6768</v>
      </c>
      <c r="B289" s="48" t="s">
        <v>6782</v>
      </c>
      <c r="C289" s="950" t="s">
        <v>6784</v>
      </c>
    </row>
    <row r="290" spans="1:3" ht="30.95" customHeight="1">
      <c r="A290" s="949" t="s">
        <v>6768</v>
      </c>
      <c r="B290" s="420" t="s">
        <v>6785</v>
      </c>
      <c r="C290" s="950" t="s">
        <v>6786</v>
      </c>
    </row>
    <row r="291" spans="1:3" ht="30.95" customHeight="1">
      <c r="A291" s="949" t="s">
        <v>6768</v>
      </c>
      <c r="B291" s="48" t="s">
        <v>6787</v>
      </c>
      <c r="C291" s="134" t="s">
        <v>6788</v>
      </c>
    </row>
    <row r="292" spans="1:3" ht="54.95" customHeight="1">
      <c r="A292" s="951" t="s">
        <v>6789</v>
      </c>
      <c r="B292" s="50">
        <v>46120</v>
      </c>
      <c r="C292" s="918" t="s">
        <v>6790</v>
      </c>
    </row>
    <row r="293" spans="1:3" ht="54.95" customHeight="1">
      <c r="A293" s="952" t="s">
        <v>6789</v>
      </c>
      <c r="B293" s="50">
        <v>46126</v>
      </c>
      <c r="C293" s="918" t="s">
        <v>6791</v>
      </c>
    </row>
    <row r="294" spans="1:3" ht="54.95" customHeight="1">
      <c r="A294" s="952" t="s">
        <v>6789</v>
      </c>
      <c r="B294" s="50">
        <v>46126</v>
      </c>
      <c r="C294" s="918" t="s">
        <v>6791</v>
      </c>
    </row>
    <row r="295" spans="1:3" ht="114.2" customHeight="1">
      <c r="A295" s="952" t="s">
        <v>6789</v>
      </c>
      <c r="B295" s="50">
        <v>46136</v>
      </c>
      <c r="C295" s="918" t="s">
        <v>6792</v>
      </c>
    </row>
    <row r="296" spans="1:3" ht="54.4" customHeight="1">
      <c r="A296" s="952" t="s">
        <v>6789</v>
      </c>
      <c r="B296" s="50">
        <v>46149</v>
      </c>
      <c r="C296" s="918" t="s">
        <v>6793</v>
      </c>
    </row>
    <row r="297" spans="1:3" ht="71.45" customHeight="1">
      <c r="A297" s="952" t="s">
        <v>6789</v>
      </c>
      <c r="B297" s="50">
        <v>46150</v>
      </c>
      <c r="C297" s="918" t="s">
        <v>6794</v>
      </c>
    </row>
    <row r="298" spans="1:3" ht="80.45" customHeight="1">
      <c r="A298" s="952" t="s">
        <v>6789</v>
      </c>
      <c r="B298" s="50">
        <v>46150</v>
      </c>
      <c r="C298" s="918" t="s">
        <v>6795</v>
      </c>
    </row>
    <row r="299" spans="1:3" ht="54.95" customHeight="1">
      <c r="A299" s="952" t="s">
        <v>6789</v>
      </c>
      <c r="B299" s="50">
        <v>46151</v>
      </c>
      <c r="C299" s="918" t="s">
        <v>6796</v>
      </c>
    </row>
    <row r="300" spans="1:3" ht="75.599999999999994" customHeight="1">
      <c r="A300" s="952" t="s">
        <v>6789</v>
      </c>
      <c r="B300" s="50">
        <v>46151</v>
      </c>
      <c r="C300" s="918" t="s">
        <v>6797</v>
      </c>
    </row>
    <row r="301" spans="1:3" ht="72.95" customHeight="1">
      <c r="A301" s="952" t="s">
        <v>6789</v>
      </c>
      <c r="B301" s="50">
        <v>46151</v>
      </c>
      <c r="C301" s="918" t="s">
        <v>6798</v>
      </c>
    </row>
    <row r="302" spans="1:3" ht="54.95" customHeight="1">
      <c r="A302" s="952" t="s">
        <v>6789</v>
      </c>
      <c r="B302" s="50">
        <v>46151</v>
      </c>
      <c r="C302" s="918" t="s">
        <v>6799</v>
      </c>
    </row>
    <row r="303" spans="1:3" ht="54.95" customHeight="1">
      <c r="A303" s="952" t="s">
        <v>6789</v>
      </c>
      <c r="B303" s="50">
        <v>46151</v>
      </c>
      <c r="C303" s="918" t="s">
        <v>6800</v>
      </c>
    </row>
    <row r="304" spans="1:3" ht="38.85" customHeight="1">
      <c r="A304" s="952" t="s">
        <v>6789</v>
      </c>
      <c r="B304" s="50">
        <v>46167</v>
      </c>
      <c r="C304" s="918" t="s">
        <v>6801</v>
      </c>
    </row>
    <row r="305" spans="1:5" ht="84" customHeight="1">
      <c r="A305" s="952" t="s">
        <v>6789</v>
      </c>
      <c r="B305" s="50">
        <v>46176</v>
      </c>
      <c r="C305" s="918" t="s">
        <v>6802</v>
      </c>
    </row>
    <row r="306" spans="1:5" ht="114">
      <c r="A306" s="952" t="s">
        <v>6789</v>
      </c>
      <c r="B306" s="50">
        <v>46184</v>
      </c>
      <c r="C306" s="918" t="s">
        <v>6803</v>
      </c>
    </row>
    <row r="307" spans="1:5" ht="44.45" customHeight="1">
      <c r="A307" s="952" t="s">
        <v>6789</v>
      </c>
      <c r="B307" s="50">
        <v>46190</v>
      </c>
      <c r="C307" s="933" t="s">
        <v>6804</v>
      </c>
    </row>
    <row r="308" spans="1:5" ht="70.5" customHeight="1">
      <c r="A308" s="952" t="s">
        <v>6789</v>
      </c>
      <c r="B308" s="50">
        <v>46195</v>
      </c>
      <c r="C308" s="918" t="s">
        <v>6805</v>
      </c>
    </row>
    <row r="309" spans="1:5" ht="93.95" customHeight="1">
      <c r="A309" s="952" t="s">
        <v>6789</v>
      </c>
      <c r="B309" s="50">
        <v>46195</v>
      </c>
      <c r="C309" s="918" t="s">
        <v>6806</v>
      </c>
    </row>
    <row r="310" spans="1:5" ht="99.95" customHeight="1">
      <c r="A310" s="952" t="s">
        <v>6789</v>
      </c>
      <c r="B310" s="50">
        <v>46195</v>
      </c>
      <c r="C310" s="918" t="s">
        <v>6807</v>
      </c>
    </row>
    <row r="311" spans="1:5" ht="54.95" customHeight="1">
      <c r="A311" s="952" t="s">
        <v>6789</v>
      </c>
      <c r="B311" s="50">
        <v>46195</v>
      </c>
      <c r="C311" s="918" t="s">
        <v>6808</v>
      </c>
    </row>
    <row r="312" spans="1:5" ht="54.95" customHeight="1">
      <c r="A312" s="952" t="s">
        <v>6789</v>
      </c>
      <c r="B312" s="50">
        <v>46203</v>
      </c>
      <c r="C312" s="918" t="s">
        <v>6809</v>
      </c>
    </row>
    <row r="313" spans="1:5" ht="14.25">
      <c r="C313" s="921"/>
    </row>
    <row r="314" spans="1:5" ht="37.35" customHeight="1">
      <c r="A314" s="1243" t="s">
        <v>1212</v>
      </c>
      <c r="B314" s="1243"/>
      <c r="C314" s="1243"/>
    </row>
    <row r="315" spans="1:5" ht="47.1" customHeight="1">
      <c r="A315" s="40" t="s">
        <v>1213</v>
      </c>
      <c r="B315" s="40" t="s">
        <v>1214</v>
      </c>
      <c r="C315" s="40" t="s">
        <v>1215</v>
      </c>
    </row>
    <row r="316" spans="1:5" ht="12.75" customHeight="1">
      <c r="A316" s="48"/>
      <c r="B316" s="48"/>
      <c r="C316" s="48">
        <v>0</v>
      </c>
    </row>
    <row r="317" spans="1:5" ht="12.75" customHeight="1">
      <c r="A317" s="48"/>
      <c r="B317" s="48"/>
      <c r="C317" s="48">
        <v>0</v>
      </c>
    </row>
    <row r="319" spans="1:5" ht="43.35" customHeight="1">
      <c r="A319" s="1243" t="s">
        <v>1216</v>
      </c>
      <c r="B319" s="1243"/>
      <c r="C319" s="1243"/>
      <c r="D319" s="1243"/>
      <c r="E319" s="1243"/>
    </row>
    <row r="320" spans="1:5" ht="85.9" customHeight="1">
      <c r="A320" s="40" t="s">
        <v>1217</v>
      </c>
      <c r="B320" s="40" t="s">
        <v>1218</v>
      </c>
      <c r="C320" s="40" t="s">
        <v>1219</v>
      </c>
      <c r="D320" s="40" t="s">
        <v>1220</v>
      </c>
      <c r="E320" s="40" t="s">
        <v>1221</v>
      </c>
    </row>
    <row r="321" spans="1:8" ht="158.85" customHeight="1">
      <c r="A321" s="953" t="s">
        <v>6810</v>
      </c>
      <c r="B321" s="51" t="s">
        <v>6811</v>
      </c>
      <c r="C321" s="151">
        <v>1</v>
      </c>
      <c r="D321" s="954" t="s">
        <v>6812</v>
      </c>
      <c r="E321" s="955" t="s">
        <v>824</v>
      </c>
    </row>
    <row r="322" spans="1:8" ht="12.75" customHeight="1">
      <c r="A322" s="48"/>
      <c r="B322" s="48"/>
      <c r="C322" s="48"/>
      <c r="D322" s="48"/>
      <c r="E322" s="48"/>
    </row>
    <row r="324" spans="1:8" ht="49.9" customHeight="1">
      <c r="A324" s="1248" t="s">
        <v>695</v>
      </c>
      <c r="B324" s="1248"/>
      <c r="C324" s="1248"/>
      <c r="D324" s="1248"/>
      <c r="E324" s="1248"/>
      <c r="F324" s="146" t="s">
        <v>131</v>
      </c>
      <c r="G324" s="146" t="s">
        <v>132</v>
      </c>
    </row>
    <row r="325" spans="1:8" ht="61.9" customHeight="1">
      <c r="A325" s="146" t="s">
        <v>133</v>
      </c>
      <c r="B325" s="146" t="s">
        <v>134</v>
      </c>
      <c r="C325" s="146" t="s">
        <v>135</v>
      </c>
      <c r="D325" s="146" t="s">
        <v>136</v>
      </c>
      <c r="E325" s="146" t="s">
        <v>137</v>
      </c>
      <c r="F325" s="48">
        <v>0</v>
      </c>
      <c r="G325" s="48">
        <v>0</v>
      </c>
    </row>
    <row r="326" spans="1:8" ht="12.75" customHeight="1">
      <c r="A326" s="72"/>
      <c r="B326" s="72"/>
      <c r="C326" s="72"/>
      <c r="D326" s="72"/>
      <c r="E326" s="72"/>
    </row>
    <row r="327" spans="1:8" ht="12.75" customHeight="1">
      <c r="A327" s="72"/>
      <c r="B327" s="72"/>
      <c r="C327" s="72"/>
      <c r="D327" s="72"/>
      <c r="E327" s="72"/>
    </row>
    <row r="328" spans="1:8" ht="12.75" customHeight="1">
      <c r="A328" s="72"/>
      <c r="B328" s="72"/>
      <c r="C328" s="72"/>
      <c r="D328" s="72"/>
      <c r="E328" s="72"/>
    </row>
    <row r="330" spans="1:8" ht="52.9" customHeight="1">
      <c r="A330" s="1248" t="s">
        <v>708</v>
      </c>
      <c r="B330" s="1248"/>
      <c r="C330" s="1248"/>
      <c r="D330" s="1248"/>
      <c r="E330" s="1248"/>
      <c r="F330" s="1242"/>
      <c r="G330" s="1242"/>
      <c r="H330" s="1242"/>
    </row>
    <row r="331" spans="1:8" ht="12.75" customHeight="1">
      <c r="A331" s="2" t="s">
        <v>27</v>
      </c>
      <c r="B331" s="2"/>
      <c r="C331" s="2"/>
      <c r="D331" s="2"/>
      <c r="E331" s="2"/>
    </row>
    <row r="332" spans="1:8" ht="114.2" customHeight="1">
      <c r="A332" s="149"/>
      <c r="B332" s="146" t="s">
        <v>709</v>
      </c>
      <c r="C332" s="146" t="s">
        <v>710</v>
      </c>
      <c r="D332" s="146" t="s">
        <v>136</v>
      </c>
      <c r="E332" s="146" t="s">
        <v>711</v>
      </c>
    </row>
    <row r="333" spans="1:8" ht="31.9" customHeight="1">
      <c r="A333" s="146" t="s">
        <v>712</v>
      </c>
      <c r="B333" s="48" t="s">
        <v>6813</v>
      </c>
      <c r="C333" s="48" t="s">
        <v>6814</v>
      </c>
      <c r="D333" s="48">
        <v>5</v>
      </c>
      <c r="E333" s="917" t="s">
        <v>6815</v>
      </c>
    </row>
    <row r="334" spans="1:8" ht="12.75" customHeight="1">
      <c r="A334" s="146" t="s">
        <v>713</v>
      </c>
      <c r="B334" s="48"/>
      <c r="C334" s="48"/>
      <c r="D334" s="48"/>
      <c r="E334" s="48"/>
    </row>
    <row r="336" spans="1:8" ht="72.400000000000006" customHeight="1">
      <c r="A336" s="1248" t="s">
        <v>714</v>
      </c>
      <c r="B336" s="1248"/>
      <c r="C336" s="1248"/>
      <c r="D336" s="1249" t="s">
        <v>6816</v>
      </c>
      <c r="E336" s="1249"/>
      <c r="F336" s="1249"/>
    </row>
    <row r="337" spans="1:6" ht="41.1" customHeight="1">
      <c r="A337" s="150" t="s">
        <v>715</v>
      </c>
      <c r="B337" s="1250"/>
      <c r="C337" s="1250"/>
      <c r="D337" s="31"/>
      <c r="E337" s="31"/>
    </row>
    <row r="338" spans="1:6" ht="12.75" customHeight="1">
      <c r="A338" s="146" t="s">
        <v>716</v>
      </c>
      <c r="B338" s="1248" t="s">
        <v>717</v>
      </c>
      <c r="C338" s="1248"/>
      <c r="D338" s="31"/>
      <c r="E338" s="31"/>
    </row>
    <row r="339" spans="1:6" ht="61.5" customHeight="1">
      <c r="A339" s="146" t="s">
        <v>718</v>
      </c>
      <c r="B339" s="1306" t="s">
        <v>6817</v>
      </c>
      <c r="C339" s="1306"/>
      <c r="D339" s="31"/>
      <c r="E339" s="31"/>
    </row>
    <row r="340" spans="1:6" ht="66.400000000000006" customHeight="1">
      <c r="A340" s="146" t="s">
        <v>720</v>
      </c>
      <c r="B340" s="1307" t="s">
        <v>6818</v>
      </c>
      <c r="C340" s="1307"/>
      <c r="D340" s="31"/>
      <c r="E340" s="31"/>
    </row>
    <row r="341" spans="1:6" ht="54" customHeight="1">
      <c r="A341" s="146" t="s">
        <v>722</v>
      </c>
      <c r="B341" s="1307" t="s">
        <v>6819</v>
      </c>
      <c r="C341" s="1307"/>
      <c r="D341" s="31"/>
      <c r="E341" s="31"/>
    </row>
    <row r="342" spans="1:6" ht="12.75" customHeight="1">
      <c r="A342" s="31"/>
      <c r="B342" s="31"/>
      <c r="C342" s="31"/>
      <c r="D342" s="31"/>
      <c r="E342" s="31"/>
    </row>
    <row r="343" spans="1:6" ht="49.35" customHeight="1">
      <c r="A343" s="1248" t="s">
        <v>723</v>
      </c>
      <c r="B343" s="1248"/>
      <c r="C343" s="1248"/>
      <c r="D343" s="1242" t="s">
        <v>26</v>
      </c>
      <c r="E343" s="1242"/>
      <c r="F343" s="1242"/>
    </row>
    <row r="344" spans="1:6" ht="12.75" customHeight="1">
      <c r="A344" s="2" t="s">
        <v>27</v>
      </c>
      <c r="B344" s="2"/>
      <c r="C344" s="2"/>
    </row>
    <row r="345" spans="1:6" ht="12.75" customHeight="1">
      <c r="A345" s="1248" t="s">
        <v>116</v>
      </c>
      <c r="B345" s="1248"/>
      <c r="C345" s="1248"/>
      <c r="D345" s="31"/>
      <c r="E345" s="31"/>
    </row>
    <row r="346" spans="1:6" ht="12.75" customHeight="1">
      <c r="A346" s="1250"/>
      <c r="B346" s="1250"/>
      <c r="C346" s="1250"/>
      <c r="D346" s="31"/>
      <c r="E346" s="31"/>
    </row>
    <row r="347" spans="1:6" ht="12.75" customHeight="1">
      <c r="A347" s="31"/>
      <c r="B347" s="31"/>
      <c r="C347" s="31"/>
      <c r="D347" s="31"/>
      <c r="E347" s="31"/>
    </row>
    <row r="348" spans="1:6" ht="54.4" customHeight="1">
      <c r="A348" s="1248" t="s">
        <v>724</v>
      </c>
      <c r="B348" s="1248"/>
      <c r="C348" s="1248"/>
      <c r="D348" s="1242" t="s">
        <v>108</v>
      </c>
      <c r="E348" s="1242"/>
      <c r="F348" s="1242"/>
    </row>
    <row r="349" spans="1:6" ht="12.75" customHeight="1">
      <c r="A349" s="2" t="s">
        <v>27</v>
      </c>
      <c r="B349" s="2"/>
      <c r="C349" s="2"/>
      <c r="D349" s="31"/>
      <c r="E349" s="31"/>
    </row>
    <row r="350" spans="1:6" ht="38.85" customHeight="1">
      <c r="A350" s="146" t="s">
        <v>725</v>
      </c>
      <c r="B350" s="146" t="s">
        <v>710</v>
      </c>
      <c r="C350" s="146" t="s">
        <v>726</v>
      </c>
      <c r="D350" s="31"/>
      <c r="E350" s="31"/>
    </row>
    <row r="351" spans="1:6" ht="36" customHeight="1">
      <c r="A351" s="956" t="s">
        <v>6820</v>
      </c>
      <c r="B351" s="902" t="s">
        <v>6821</v>
      </c>
      <c r="C351" s="904" t="s">
        <v>6822</v>
      </c>
      <c r="D351" s="31"/>
      <c r="E351" s="31"/>
    </row>
    <row r="352" spans="1:6" ht="33.75" customHeight="1">
      <c r="A352" s="957" t="s">
        <v>6823</v>
      </c>
      <c r="B352" s="904" t="s">
        <v>6824</v>
      </c>
      <c r="C352" s="904" t="s">
        <v>6825</v>
      </c>
      <c r="D352" s="31"/>
      <c r="E352" s="31"/>
    </row>
    <row r="353" spans="1:7" ht="12.75" customHeight="1">
      <c r="A353" s="406"/>
      <c r="B353" s="406"/>
      <c r="C353" s="406"/>
      <c r="D353" s="154"/>
      <c r="E353" s="154"/>
    </row>
    <row r="354" spans="1:7" ht="12.75" customHeight="1">
      <c r="A354" s="154"/>
      <c r="B354" s="154"/>
      <c r="C354" s="154"/>
      <c r="D354" s="154"/>
      <c r="E354" s="154"/>
    </row>
    <row r="355" spans="1:7" ht="50.65" customHeight="1">
      <c r="A355" s="1254" t="s">
        <v>734</v>
      </c>
      <c r="B355" s="1254"/>
      <c r="C355" s="1254"/>
      <c r="D355" s="1254"/>
      <c r="E355" s="1254"/>
      <c r="F355" s="155" t="s">
        <v>735</v>
      </c>
      <c r="G355" s="155" t="s">
        <v>132</v>
      </c>
    </row>
    <row r="356" spans="1:7" ht="61.15" customHeight="1">
      <c r="A356" s="155" t="s">
        <v>133</v>
      </c>
      <c r="B356" s="155" t="s">
        <v>134</v>
      </c>
      <c r="C356" s="155" t="s">
        <v>135</v>
      </c>
      <c r="D356" s="155" t="s">
        <v>136</v>
      </c>
      <c r="E356" s="155" t="s">
        <v>137</v>
      </c>
      <c r="F356" s="72">
        <v>9</v>
      </c>
      <c r="G356" s="72">
        <f>SUM(D357:D365)</f>
        <v>602</v>
      </c>
    </row>
    <row r="357" spans="1:7" ht="77.849999999999994" customHeight="1">
      <c r="A357" s="958" t="s">
        <v>6826</v>
      </c>
      <c r="B357" s="854">
        <v>46117</v>
      </c>
      <c r="C357" s="918" t="s">
        <v>6827</v>
      </c>
      <c r="D357" s="165">
        <v>142</v>
      </c>
      <c r="E357" s="959" t="s">
        <v>6828</v>
      </c>
    </row>
    <row r="358" spans="1:7" ht="74.650000000000006" customHeight="1">
      <c r="A358" s="918" t="s">
        <v>6617</v>
      </c>
      <c r="B358" s="854">
        <v>46117</v>
      </c>
      <c r="C358" s="918" t="s">
        <v>6829</v>
      </c>
      <c r="D358" s="486">
        <v>30</v>
      </c>
      <c r="E358" s="959" t="s">
        <v>6828</v>
      </c>
    </row>
    <row r="359" spans="1:7" ht="56.1" customHeight="1">
      <c r="A359" s="918" t="s">
        <v>6830</v>
      </c>
      <c r="B359" s="960">
        <v>46122</v>
      </c>
      <c r="C359" s="918" t="s">
        <v>6831</v>
      </c>
      <c r="D359" s="245">
        <v>50</v>
      </c>
      <c r="E359" s="959" t="s">
        <v>6828</v>
      </c>
    </row>
    <row r="360" spans="1:7" ht="56.1" customHeight="1">
      <c r="A360" s="918" t="s">
        <v>6832</v>
      </c>
      <c r="B360" s="960">
        <v>46123</v>
      </c>
      <c r="C360" s="918" t="s">
        <v>6833</v>
      </c>
      <c r="D360" s="245">
        <v>100</v>
      </c>
      <c r="E360" s="959" t="s">
        <v>6828</v>
      </c>
    </row>
    <row r="361" spans="1:7" ht="115.9" customHeight="1">
      <c r="A361" s="918" t="s">
        <v>6834</v>
      </c>
      <c r="B361" s="960">
        <v>46124</v>
      </c>
      <c r="C361" s="918" t="s">
        <v>6835</v>
      </c>
      <c r="D361" s="245">
        <v>25</v>
      </c>
      <c r="E361" s="959" t="s">
        <v>6828</v>
      </c>
    </row>
    <row r="362" spans="1:7" ht="82.15" customHeight="1">
      <c r="A362" s="918" t="s">
        <v>6836</v>
      </c>
      <c r="B362" s="960">
        <v>46133</v>
      </c>
      <c r="C362" s="918" t="s">
        <v>6837</v>
      </c>
      <c r="D362" s="245">
        <v>45</v>
      </c>
      <c r="E362" s="959" t="s">
        <v>6828</v>
      </c>
    </row>
    <row r="363" spans="1:7" ht="82.15" customHeight="1">
      <c r="A363" s="918" t="s">
        <v>6838</v>
      </c>
      <c r="B363" s="960">
        <v>46138</v>
      </c>
      <c r="C363" s="921" t="s">
        <v>6839</v>
      </c>
      <c r="D363" s="245">
        <v>60</v>
      </c>
      <c r="E363" s="959" t="s">
        <v>6828</v>
      </c>
    </row>
    <row r="364" spans="1:7" ht="78.400000000000006" customHeight="1">
      <c r="A364" s="918" t="s">
        <v>6840</v>
      </c>
      <c r="B364" s="960">
        <v>46151</v>
      </c>
      <c r="C364" s="918" t="s">
        <v>6841</v>
      </c>
      <c r="D364" s="245">
        <v>100</v>
      </c>
      <c r="E364" s="959" t="s">
        <v>6828</v>
      </c>
    </row>
    <row r="365" spans="1:7" ht="57.2" customHeight="1">
      <c r="A365" s="918" t="s">
        <v>6842</v>
      </c>
      <c r="B365" s="960">
        <v>46173</v>
      </c>
      <c r="C365" s="961" t="s">
        <v>6843</v>
      </c>
      <c r="D365" s="245">
        <v>50</v>
      </c>
      <c r="E365" s="959" t="s">
        <v>6828</v>
      </c>
    </row>
    <row r="366" spans="1:7" ht="45.6" customHeight="1">
      <c r="A366" s="1254" t="s">
        <v>744</v>
      </c>
      <c r="B366" s="1254"/>
      <c r="C366" s="1254"/>
      <c r="D366" s="31"/>
      <c r="E366" s="31"/>
    </row>
    <row r="367" spans="1:7" ht="66.400000000000006" customHeight="1">
      <c r="A367" s="155" t="s">
        <v>745</v>
      </c>
      <c r="B367" s="155" t="s">
        <v>746</v>
      </c>
      <c r="C367" s="155" t="s">
        <v>747</v>
      </c>
      <c r="D367" s="31"/>
      <c r="E367" s="31"/>
    </row>
    <row r="368" spans="1:7" ht="69.75" customHeight="1">
      <c r="A368" s="909" t="s">
        <v>6844</v>
      </c>
      <c r="B368" s="904" t="s">
        <v>2471</v>
      </c>
      <c r="C368" s="165">
        <v>194</v>
      </c>
      <c r="D368" s="31"/>
      <c r="E368" s="31"/>
    </row>
    <row r="369" spans="1:6" ht="12.75" customHeight="1">
      <c r="A369" s="31"/>
      <c r="B369" s="31"/>
      <c r="C369" s="31"/>
      <c r="D369" s="31"/>
      <c r="E369" s="31"/>
    </row>
    <row r="370" spans="1:6" ht="61.9" customHeight="1">
      <c r="A370" s="1254" t="s">
        <v>754</v>
      </c>
      <c r="B370" s="1254"/>
      <c r="C370" s="1254"/>
      <c r="D370" s="1242" t="s">
        <v>26</v>
      </c>
      <c r="E370" s="1242"/>
      <c r="F370" s="1242"/>
    </row>
    <row r="371" spans="1:6" ht="12.75" customHeight="1">
      <c r="A371" s="2" t="s">
        <v>27</v>
      </c>
      <c r="B371" s="2"/>
      <c r="C371" s="2"/>
      <c r="D371" s="31"/>
      <c r="E371" s="31"/>
    </row>
    <row r="372" spans="1:6" ht="45.6" customHeight="1">
      <c r="A372" s="155" t="s">
        <v>755</v>
      </c>
      <c r="B372" s="155" t="s">
        <v>86</v>
      </c>
      <c r="C372" s="155" t="s">
        <v>756</v>
      </c>
      <c r="D372" s="31"/>
      <c r="E372" s="31"/>
    </row>
    <row r="373" spans="1:6" ht="12.75" customHeight="1">
      <c r="A373" s="165"/>
      <c r="B373" s="165"/>
      <c r="C373" s="165"/>
      <c r="D373" s="31"/>
      <c r="E373" s="31"/>
    </row>
    <row r="374" spans="1:6" ht="12.75" customHeight="1">
      <c r="A374" s="31"/>
      <c r="B374" s="31"/>
      <c r="C374" s="31"/>
      <c r="D374" s="31"/>
      <c r="E374" s="31"/>
    </row>
    <row r="375" spans="1:6" ht="51.4" customHeight="1">
      <c r="A375" s="1254" t="s">
        <v>757</v>
      </c>
      <c r="B375" s="1254"/>
      <c r="C375" s="1254"/>
      <c r="D375" s="1242" t="s">
        <v>26</v>
      </c>
      <c r="E375" s="1242"/>
      <c r="F375" s="1242"/>
    </row>
    <row r="376" spans="1:6" ht="12.75" customHeight="1">
      <c r="A376" s="2" t="s">
        <v>27</v>
      </c>
      <c r="B376" s="2"/>
      <c r="C376" s="2"/>
      <c r="D376" s="31"/>
      <c r="E376" s="31"/>
    </row>
    <row r="377" spans="1:6" ht="42.6" customHeight="1">
      <c r="A377" s="155" t="s">
        <v>755</v>
      </c>
      <c r="B377" s="155" t="s">
        <v>86</v>
      </c>
      <c r="C377" s="155" t="s">
        <v>756</v>
      </c>
      <c r="D377" s="31"/>
      <c r="E377" s="31"/>
    </row>
    <row r="378" spans="1:6" ht="12.75" customHeight="1">
      <c r="A378" s="165"/>
      <c r="B378" s="165"/>
      <c r="C378" s="165"/>
      <c r="D378" s="31"/>
      <c r="E378" s="31"/>
    </row>
    <row r="379" spans="1:6" ht="12.75" customHeight="1">
      <c r="A379" s="31"/>
      <c r="B379" s="31"/>
      <c r="C379" s="31"/>
      <c r="D379" s="31"/>
      <c r="E379" s="31"/>
    </row>
    <row r="380" spans="1:6" ht="40.35" customHeight="1">
      <c r="A380" s="1254" t="s">
        <v>758</v>
      </c>
      <c r="B380" s="1254"/>
      <c r="C380" s="1254"/>
      <c r="D380" s="1242" t="s">
        <v>26</v>
      </c>
      <c r="E380" s="1242"/>
      <c r="F380" s="1242"/>
    </row>
    <row r="381" spans="1:6" ht="12.75" customHeight="1">
      <c r="A381" s="2" t="s">
        <v>27</v>
      </c>
      <c r="B381" s="2"/>
      <c r="C381" s="2"/>
      <c r="D381" s="31"/>
      <c r="E381" s="31"/>
    </row>
    <row r="382" spans="1:6" ht="106.7" customHeight="1">
      <c r="A382" s="155" t="s">
        <v>755</v>
      </c>
      <c r="B382" s="155" t="s">
        <v>759</v>
      </c>
      <c r="C382" s="155" t="s">
        <v>760</v>
      </c>
      <c r="D382" s="31"/>
      <c r="E382" s="31"/>
    </row>
    <row r="383" spans="1:6" ht="12.75" customHeight="1">
      <c r="A383" s="165"/>
      <c r="B383" s="165"/>
      <c r="C383" s="165"/>
      <c r="D383" s="31"/>
      <c r="E383" s="31"/>
    </row>
    <row r="384" spans="1:6" ht="12.75" customHeight="1">
      <c r="A384" s="31"/>
      <c r="B384" s="31"/>
      <c r="C384" s="31"/>
      <c r="D384" s="31"/>
      <c r="E384" s="31"/>
    </row>
    <row r="385" spans="1:6" ht="58.9" customHeight="1">
      <c r="A385" s="1254" t="s">
        <v>761</v>
      </c>
      <c r="B385" s="1254"/>
      <c r="C385" s="1254"/>
      <c r="D385" s="1242" t="s">
        <v>26</v>
      </c>
      <c r="E385" s="1242"/>
      <c r="F385" s="1242"/>
    </row>
    <row r="386" spans="1:6" ht="12.75" customHeight="1">
      <c r="A386" s="2" t="s">
        <v>27</v>
      </c>
      <c r="B386" s="2"/>
      <c r="C386" s="2"/>
      <c r="D386" s="31"/>
      <c r="E386" s="31"/>
    </row>
    <row r="387" spans="1:6" ht="90.95" customHeight="1">
      <c r="A387" s="155" t="s">
        <v>755</v>
      </c>
      <c r="B387" s="155" t="s">
        <v>762</v>
      </c>
      <c r="C387" s="155" t="s">
        <v>763</v>
      </c>
      <c r="D387" s="31"/>
      <c r="E387" s="31"/>
    </row>
    <row r="388" spans="1:6" ht="12.75" customHeight="1">
      <c r="A388" s="165"/>
      <c r="B388" s="165"/>
      <c r="C388" s="165"/>
      <c r="D388" s="31"/>
      <c r="E388" s="31"/>
    </row>
    <row r="389" spans="1:6" ht="12.75" customHeight="1">
      <c r="A389" s="31"/>
      <c r="B389" s="31"/>
      <c r="C389" s="31"/>
      <c r="D389" s="31"/>
      <c r="E389" s="31"/>
    </row>
    <row r="390" spans="1:6" ht="77.650000000000006" customHeight="1">
      <c r="A390" s="1255" t="s">
        <v>764</v>
      </c>
      <c r="B390" s="1255"/>
      <c r="C390" s="1255"/>
      <c r="D390" s="1255"/>
      <c r="E390" s="1255"/>
    </row>
    <row r="391" spans="1:6" ht="134.25" customHeight="1">
      <c r="A391" s="166" t="s">
        <v>765</v>
      </c>
      <c r="B391" s="166" t="s">
        <v>766</v>
      </c>
      <c r="C391" s="166" t="s">
        <v>767</v>
      </c>
      <c r="D391" s="166" t="s">
        <v>768</v>
      </c>
      <c r="E391" s="166" t="s">
        <v>769</v>
      </c>
    </row>
    <row r="392" spans="1:6" ht="50.65" customHeight="1">
      <c r="A392" s="962" t="s">
        <v>6845</v>
      </c>
      <c r="B392" s="962" t="s">
        <v>6846</v>
      </c>
      <c r="C392" s="962" t="s">
        <v>6847</v>
      </c>
      <c r="D392" s="962" t="s">
        <v>6848</v>
      </c>
      <c r="E392" s="962" t="s">
        <v>6849</v>
      </c>
    </row>
    <row r="393" spans="1:6" ht="47.65" customHeight="1">
      <c r="A393" s="962" t="s">
        <v>6850</v>
      </c>
      <c r="B393" s="962" t="s">
        <v>6851</v>
      </c>
      <c r="C393" s="962" t="s">
        <v>6852</v>
      </c>
      <c r="D393" s="962" t="s">
        <v>6853</v>
      </c>
      <c r="E393" s="962" t="s">
        <v>6849</v>
      </c>
    </row>
    <row r="394" spans="1:6" ht="43.5" customHeight="1">
      <c r="A394" s="962" t="s">
        <v>6854</v>
      </c>
      <c r="B394" s="962" t="s">
        <v>6855</v>
      </c>
      <c r="C394" s="962">
        <v>89212217355</v>
      </c>
      <c r="D394" s="962" t="s">
        <v>6853</v>
      </c>
      <c r="E394" s="962" t="s">
        <v>6849</v>
      </c>
    </row>
    <row r="395" spans="1:6" ht="43.5" customHeight="1">
      <c r="A395" s="962" t="s">
        <v>6856</v>
      </c>
      <c r="B395" s="962" t="s">
        <v>6857</v>
      </c>
      <c r="C395" s="962" t="s">
        <v>6858</v>
      </c>
      <c r="D395" s="963" t="s">
        <v>6859</v>
      </c>
      <c r="E395" s="962" t="s">
        <v>6849</v>
      </c>
    </row>
    <row r="396" spans="1:6" ht="43.5" customHeight="1">
      <c r="A396" s="962" t="s">
        <v>6860</v>
      </c>
      <c r="B396" s="962" t="s">
        <v>6861</v>
      </c>
      <c r="C396" s="962" t="s">
        <v>6862</v>
      </c>
      <c r="D396" s="962" t="s">
        <v>6848</v>
      </c>
      <c r="E396" s="962" t="s">
        <v>6849</v>
      </c>
    </row>
    <row r="397" spans="1:6" ht="43.5" customHeight="1">
      <c r="A397" s="962" t="s">
        <v>6863</v>
      </c>
      <c r="B397" s="962" t="s">
        <v>6864</v>
      </c>
      <c r="C397" s="962" t="s">
        <v>6865</v>
      </c>
      <c r="D397" s="962" t="s">
        <v>6848</v>
      </c>
      <c r="E397" s="962" t="s">
        <v>6849</v>
      </c>
    </row>
    <row r="398" spans="1:6" ht="43.5" customHeight="1">
      <c r="A398" s="962" t="s">
        <v>6866</v>
      </c>
      <c r="B398" s="962" t="s">
        <v>6867</v>
      </c>
      <c r="C398" s="962" t="s">
        <v>6868</v>
      </c>
      <c r="D398" s="962" t="s">
        <v>6869</v>
      </c>
      <c r="E398" s="962" t="s">
        <v>6849</v>
      </c>
    </row>
    <row r="399" spans="1:6" ht="43.5" customHeight="1">
      <c r="A399" s="962" t="s">
        <v>6870</v>
      </c>
      <c r="B399" s="962" t="s">
        <v>6871</v>
      </c>
      <c r="C399" s="962" t="s">
        <v>6872</v>
      </c>
      <c r="D399" s="962" t="s">
        <v>6869</v>
      </c>
      <c r="E399" s="962" t="s">
        <v>6849</v>
      </c>
    </row>
    <row r="400" spans="1:6" ht="43.5" customHeight="1">
      <c r="A400" s="962" t="s">
        <v>6873</v>
      </c>
      <c r="B400" s="962" t="s">
        <v>6874</v>
      </c>
      <c r="C400" s="962" t="s">
        <v>6875</v>
      </c>
      <c r="D400" s="962" t="s">
        <v>6869</v>
      </c>
      <c r="E400" s="962" t="s">
        <v>6849</v>
      </c>
    </row>
    <row r="401" spans="1:7" ht="43.5" customHeight="1">
      <c r="A401" s="962" t="s">
        <v>6876</v>
      </c>
      <c r="B401" s="962" t="s">
        <v>6877</v>
      </c>
      <c r="C401" s="962" t="s">
        <v>6878</v>
      </c>
      <c r="D401" s="962" t="s">
        <v>6869</v>
      </c>
      <c r="E401" s="962" t="s">
        <v>6849</v>
      </c>
    </row>
    <row r="402" spans="1:7" ht="43.5" customHeight="1">
      <c r="A402" s="962" t="s">
        <v>6879</v>
      </c>
      <c r="B402" s="962" t="s">
        <v>6880</v>
      </c>
      <c r="C402" s="962" t="s">
        <v>6881</v>
      </c>
      <c r="D402" s="962" t="s">
        <v>6882</v>
      </c>
      <c r="E402" s="962" t="s">
        <v>6849</v>
      </c>
    </row>
    <row r="403" spans="1:7" ht="43.5" customHeight="1">
      <c r="A403" s="962" t="s">
        <v>6883</v>
      </c>
      <c r="B403" s="962" t="s">
        <v>6884</v>
      </c>
      <c r="C403" s="962" t="s">
        <v>6885</v>
      </c>
      <c r="D403" s="962" t="s">
        <v>6886</v>
      </c>
      <c r="E403" s="962" t="s">
        <v>6849</v>
      </c>
    </row>
    <row r="404" spans="1:7" ht="43.5" customHeight="1">
      <c r="A404" s="962" t="s">
        <v>6887</v>
      </c>
      <c r="B404" s="962" t="s">
        <v>6888</v>
      </c>
      <c r="C404" s="964" t="s">
        <v>6889</v>
      </c>
      <c r="D404" s="962" t="s">
        <v>6886</v>
      </c>
      <c r="E404" s="962" t="s">
        <v>6849</v>
      </c>
    </row>
    <row r="405" spans="1:7" ht="43.5" customHeight="1">
      <c r="A405" s="962" t="s">
        <v>6890</v>
      </c>
      <c r="B405" s="962" t="s">
        <v>6891</v>
      </c>
      <c r="C405" s="965" t="s">
        <v>6892</v>
      </c>
      <c r="D405" s="962" t="s">
        <v>6886</v>
      </c>
      <c r="E405" s="962" t="s">
        <v>6849</v>
      </c>
    </row>
    <row r="406" spans="1:7" ht="43.5" customHeight="1">
      <c r="A406" s="962" t="s">
        <v>6893</v>
      </c>
      <c r="B406" s="962" t="s">
        <v>6894</v>
      </c>
      <c r="C406" s="966" t="s">
        <v>6895</v>
      </c>
      <c r="D406" s="967" t="s">
        <v>6886</v>
      </c>
      <c r="E406" s="962" t="s">
        <v>6849</v>
      </c>
    </row>
    <row r="407" spans="1:7" ht="43.5" customHeight="1">
      <c r="A407" s="962" t="s">
        <v>6896</v>
      </c>
      <c r="B407" s="968" t="s">
        <v>6897</v>
      </c>
      <c r="C407" s="969"/>
      <c r="D407" s="970" t="s">
        <v>6886</v>
      </c>
      <c r="E407" s="971" t="s">
        <v>6849</v>
      </c>
    </row>
    <row r="408" spans="1:7" ht="43.5" customHeight="1">
      <c r="A408" s="962" t="s">
        <v>6898</v>
      </c>
      <c r="B408" s="962" t="s">
        <v>6899</v>
      </c>
      <c r="C408" s="972"/>
      <c r="D408" s="973" t="s">
        <v>6886</v>
      </c>
      <c r="E408" s="962" t="s">
        <v>6849</v>
      </c>
    </row>
    <row r="409" spans="1:7" ht="43.5" customHeight="1">
      <c r="A409" s="974" t="s">
        <v>6900</v>
      </c>
      <c r="B409" s="962" t="s">
        <v>6901</v>
      </c>
      <c r="C409" s="964" t="s">
        <v>6902</v>
      </c>
      <c r="D409" s="962" t="s">
        <v>6903</v>
      </c>
      <c r="E409" s="962" t="s">
        <v>6849</v>
      </c>
    </row>
    <row r="410" spans="1:7" ht="43.5" customHeight="1">
      <c r="A410" s="974" t="s">
        <v>6904</v>
      </c>
      <c r="B410" s="962" t="s">
        <v>6905</v>
      </c>
      <c r="C410" s="975" t="s">
        <v>6906</v>
      </c>
      <c r="D410" s="962" t="s">
        <v>6907</v>
      </c>
      <c r="E410" s="962" t="s">
        <v>6849</v>
      </c>
    </row>
    <row r="411" spans="1:7" ht="87.4" customHeight="1">
      <c r="A411" s="1255" t="s">
        <v>775</v>
      </c>
      <c r="B411" s="1255"/>
      <c r="C411" s="1255"/>
      <c r="D411" s="1255"/>
      <c r="E411" s="1242" t="s">
        <v>26</v>
      </c>
      <c r="F411" s="1242"/>
      <c r="G411" s="1242"/>
    </row>
    <row r="412" spans="1:7" ht="36.6" customHeight="1">
      <c r="A412" s="2" t="s">
        <v>27</v>
      </c>
      <c r="B412" s="2"/>
      <c r="C412" s="2"/>
      <c r="D412" s="2"/>
      <c r="E412" s="31"/>
    </row>
    <row r="413" spans="1:7" ht="173.85" customHeight="1">
      <c r="A413" s="166" t="s">
        <v>776</v>
      </c>
      <c r="B413" s="166" t="s">
        <v>777</v>
      </c>
      <c r="C413" s="166" t="s">
        <v>778</v>
      </c>
      <c r="D413" s="166" t="s">
        <v>779</v>
      </c>
      <c r="E413" s="31"/>
    </row>
    <row r="414" spans="1:7" ht="12.75" customHeight="1">
      <c r="A414" s="165"/>
      <c r="B414" s="165"/>
      <c r="C414" s="165"/>
      <c r="D414" s="165"/>
      <c r="E414" s="31"/>
    </row>
    <row r="415" spans="1:7" ht="12.75" customHeight="1">
      <c r="A415" s="31"/>
      <c r="B415" s="31"/>
      <c r="C415" s="31"/>
      <c r="D415" s="31"/>
      <c r="E415" s="31"/>
    </row>
    <row r="416" spans="1:7" ht="46.35" customHeight="1">
      <c r="A416" s="1255" t="s">
        <v>780</v>
      </c>
      <c r="B416" s="1255"/>
      <c r="C416" s="1255"/>
      <c r="D416" s="1242" t="s">
        <v>108</v>
      </c>
      <c r="E416" s="1242"/>
      <c r="F416" s="1242"/>
    </row>
    <row r="417" spans="1:5" ht="41.85" customHeight="1">
      <c r="A417" s="2" t="s">
        <v>27</v>
      </c>
      <c r="B417" s="2"/>
      <c r="C417" s="2"/>
      <c r="E417" s="31"/>
    </row>
    <row r="418" spans="1:5" ht="131.25" customHeight="1">
      <c r="A418" s="166" t="s">
        <v>781</v>
      </c>
      <c r="B418" s="166" t="s">
        <v>782</v>
      </c>
      <c r="C418" s="166" t="s">
        <v>783</v>
      </c>
      <c r="D418" s="31"/>
      <c r="E418" s="31"/>
    </row>
    <row r="419" spans="1:5" ht="45.95" customHeight="1">
      <c r="A419" s="976" t="s">
        <v>6908</v>
      </c>
      <c r="B419" s="976" t="s">
        <v>6909</v>
      </c>
      <c r="C419" s="974">
        <v>1</v>
      </c>
      <c r="D419" s="31"/>
      <c r="E419" s="31"/>
    </row>
    <row r="420" spans="1:5" ht="52.7" customHeight="1">
      <c r="A420" s="976" t="s">
        <v>6910</v>
      </c>
      <c r="B420" s="974" t="s">
        <v>6904</v>
      </c>
      <c r="C420" s="977">
        <v>1</v>
      </c>
      <c r="D420" s="31"/>
      <c r="E420" s="31"/>
    </row>
    <row r="421" spans="1:5" ht="12.75" customHeight="1">
      <c r="A421" s="154"/>
      <c r="B421" s="154"/>
      <c r="C421" s="154"/>
      <c r="D421" s="154"/>
      <c r="E421" s="154"/>
    </row>
    <row r="422" spans="1:5" ht="31.35" customHeight="1">
      <c r="A422" s="1255" t="s">
        <v>784</v>
      </c>
      <c r="B422" s="1255"/>
      <c r="C422" s="1255"/>
      <c r="D422" s="1255"/>
      <c r="E422" s="1255"/>
    </row>
    <row r="423" spans="1:5" ht="314.10000000000002" customHeight="1">
      <c r="A423" s="166" t="s">
        <v>785</v>
      </c>
      <c r="B423" s="166" t="s">
        <v>786</v>
      </c>
      <c r="C423" s="166" t="s">
        <v>787</v>
      </c>
      <c r="D423" s="166" t="s">
        <v>788</v>
      </c>
      <c r="E423" s="166" t="s">
        <v>789</v>
      </c>
    </row>
    <row r="424" spans="1:5" ht="45.2" customHeight="1">
      <c r="A424" s="978" t="s">
        <v>6911</v>
      </c>
      <c r="B424" s="979" t="s">
        <v>6912</v>
      </c>
      <c r="C424" s="979" t="s">
        <v>6913</v>
      </c>
      <c r="D424" s="980" t="s">
        <v>6914</v>
      </c>
      <c r="E424" s="981" t="s">
        <v>6911</v>
      </c>
    </row>
    <row r="425" spans="1:5" ht="45.2" customHeight="1">
      <c r="A425" s="982" t="s">
        <v>6915</v>
      </c>
      <c r="B425" s="983" t="s">
        <v>6916</v>
      </c>
      <c r="C425" s="983" t="s">
        <v>6917</v>
      </c>
      <c r="D425" s="984" t="s">
        <v>6918</v>
      </c>
      <c r="E425" s="985" t="s">
        <v>6915</v>
      </c>
    </row>
    <row r="426" spans="1:5" ht="12.75" customHeight="1">
      <c r="A426" s="174"/>
      <c r="B426" s="174"/>
      <c r="C426" s="174"/>
      <c r="D426" s="175"/>
      <c r="E426" s="176"/>
    </row>
    <row r="427" spans="1:5" ht="12.75" customHeight="1">
      <c r="A427" s="1255" t="s">
        <v>795</v>
      </c>
      <c r="B427" s="1255"/>
      <c r="C427" s="1255"/>
      <c r="D427" s="1255"/>
      <c r="E427" s="1255"/>
    </row>
    <row r="428" spans="1:5" ht="64.150000000000006" customHeight="1">
      <c r="A428" s="166" t="s">
        <v>133</v>
      </c>
      <c r="B428" s="166" t="s">
        <v>134</v>
      </c>
      <c r="C428" s="166" t="s">
        <v>135</v>
      </c>
      <c r="D428" s="166" t="s">
        <v>136</v>
      </c>
      <c r="E428" s="166" t="s">
        <v>137</v>
      </c>
    </row>
    <row r="429" spans="1:5" ht="64.349999999999994" customHeight="1">
      <c r="A429" s="918" t="s">
        <v>6919</v>
      </c>
      <c r="B429" s="986">
        <v>46129</v>
      </c>
      <c r="C429" s="918" t="s">
        <v>6920</v>
      </c>
      <c r="D429" s="178">
        <v>7</v>
      </c>
      <c r="E429" s="178" t="s">
        <v>6921</v>
      </c>
    </row>
    <row r="430" spans="1:5" ht="64.349999999999994" customHeight="1">
      <c r="A430" s="918" t="s">
        <v>6922</v>
      </c>
      <c r="B430" s="986">
        <v>46148</v>
      </c>
      <c r="C430" s="987" t="s">
        <v>6923</v>
      </c>
      <c r="D430" s="178">
        <v>55</v>
      </c>
      <c r="E430" s="988" t="s">
        <v>6924</v>
      </c>
    </row>
    <row r="431" spans="1:5" ht="64.349999999999994" customHeight="1">
      <c r="A431" s="918" t="s">
        <v>6922</v>
      </c>
      <c r="B431" s="986">
        <v>46148</v>
      </c>
      <c r="C431" s="918" t="s">
        <v>6925</v>
      </c>
      <c r="D431" s="178">
        <v>31</v>
      </c>
      <c r="E431" s="988" t="s">
        <v>6924</v>
      </c>
    </row>
    <row r="432" spans="1:5" ht="64.349999999999994" customHeight="1">
      <c r="A432" s="918" t="s">
        <v>6926</v>
      </c>
      <c r="B432" s="986">
        <v>46149</v>
      </c>
      <c r="C432" s="918" t="s">
        <v>6927</v>
      </c>
      <c r="D432" s="178">
        <v>15</v>
      </c>
      <c r="E432" s="178" t="s">
        <v>6921</v>
      </c>
    </row>
    <row r="433" spans="1:7" ht="64.349999999999994" customHeight="1">
      <c r="A433" s="918" t="s">
        <v>6922</v>
      </c>
      <c r="B433" s="986">
        <v>46149</v>
      </c>
      <c r="C433" s="918" t="s">
        <v>6928</v>
      </c>
      <c r="D433" s="178">
        <v>50</v>
      </c>
      <c r="E433" s="178" t="s">
        <v>6921</v>
      </c>
    </row>
    <row r="434" spans="1:7" ht="64.349999999999994" customHeight="1">
      <c r="A434" s="918" t="s">
        <v>6639</v>
      </c>
      <c r="B434" s="986">
        <v>46151</v>
      </c>
      <c r="C434" s="918" t="s">
        <v>6929</v>
      </c>
      <c r="D434" s="178">
        <v>1000</v>
      </c>
      <c r="E434" s="178" t="s">
        <v>6921</v>
      </c>
    </row>
    <row r="435" spans="1:7" ht="64.349999999999994" customHeight="1">
      <c r="A435" s="918" t="s">
        <v>6930</v>
      </c>
      <c r="B435" s="986" t="s">
        <v>6931</v>
      </c>
      <c r="C435" s="918" t="s">
        <v>6932</v>
      </c>
      <c r="D435" s="178">
        <v>300</v>
      </c>
      <c r="E435" s="178" t="s">
        <v>6921</v>
      </c>
    </row>
    <row r="436" spans="1:7" ht="12.75" customHeight="1">
      <c r="A436" s="179"/>
      <c r="B436" s="180"/>
      <c r="C436" s="180"/>
      <c r="D436" s="180"/>
      <c r="E436" s="181"/>
    </row>
    <row r="437" spans="1:7" ht="120.2" customHeight="1">
      <c r="A437" s="1255" t="s">
        <v>796</v>
      </c>
      <c r="B437" s="1255"/>
      <c r="C437" s="1255"/>
      <c r="D437" s="1255"/>
      <c r="E437" s="1242" t="s">
        <v>108</v>
      </c>
      <c r="F437" s="1242"/>
      <c r="G437" s="1242"/>
    </row>
    <row r="438" spans="1:7" ht="12.75" customHeight="1">
      <c r="A438" s="2" t="s">
        <v>27</v>
      </c>
      <c r="B438" s="2"/>
      <c r="C438" s="2"/>
      <c r="D438" s="2"/>
      <c r="E438" s="31"/>
    </row>
    <row r="439" spans="1:7" ht="175.35" customHeight="1">
      <c r="A439" s="166" t="s">
        <v>797</v>
      </c>
      <c r="B439" s="166" t="s">
        <v>798</v>
      </c>
      <c r="C439" s="166" t="s">
        <v>799</v>
      </c>
      <c r="D439" s="166" t="s">
        <v>800</v>
      </c>
      <c r="E439" s="31"/>
    </row>
    <row r="440" spans="1:7" ht="46.9" customHeight="1">
      <c r="A440" s="918" t="s">
        <v>6933</v>
      </c>
      <c r="B440" s="50">
        <v>46159</v>
      </c>
      <c r="C440" s="918" t="s">
        <v>6934</v>
      </c>
      <c r="D440" s="48" t="s">
        <v>6935</v>
      </c>
      <c r="E440" s="31"/>
    </row>
    <row r="441" spans="1:7" ht="12.75" customHeight="1">
      <c r="A441" s="31"/>
      <c r="B441" s="31"/>
      <c r="C441" s="31"/>
      <c r="D441" s="31"/>
      <c r="E441" s="31"/>
    </row>
    <row r="442" spans="1:7" ht="69.400000000000006" customHeight="1">
      <c r="A442" s="1255" t="s">
        <v>801</v>
      </c>
      <c r="B442" s="1255"/>
      <c r="C442" s="1255"/>
      <c r="D442" s="1255"/>
      <c r="E442" s="31"/>
    </row>
    <row r="443" spans="1:7" ht="70.150000000000006" customHeight="1">
      <c r="A443" s="1256" t="s">
        <v>802</v>
      </c>
      <c r="B443" s="1256"/>
      <c r="C443" s="1256"/>
      <c r="D443" s="1256"/>
      <c r="E443" s="31"/>
    </row>
    <row r="444" spans="1:7" ht="12.75" customHeight="1">
      <c r="A444" s="1257"/>
      <c r="B444" s="1257"/>
      <c r="C444" s="1257"/>
      <c r="D444" s="1257"/>
      <c r="E444" s="31"/>
    </row>
    <row r="445" spans="1:7" ht="12.75" customHeight="1">
      <c r="A445" s="31"/>
      <c r="B445" s="31"/>
      <c r="C445" s="31"/>
      <c r="D445" s="31"/>
      <c r="E445" s="31"/>
    </row>
    <row r="446" spans="1:7" ht="55.15" customHeight="1">
      <c r="A446" s="1255" t="s">
        <v>803</v>
      </c>
      <c r="B446" s="1255"/>
      <c r="C446" s="1255"/>
      <c r="D446" s="1255"/>
      <c r="E446" s="1242" t="s">
        <v>26</v>
      </c>
      <c r="F446" s="1242"/>
      <c r="G446" s="1242"/>
    </row>
    <row r="447" spans="1:7" ht="12.75" customHeight="1">
      <c r="A447" s="2" t="s">
        <v>27</v>
      </c>
      <c r="B447" s="2"/>
      <c r="C447" s="2"/>
      <c r="D447" s="2"/>
      <c r="E447" s="31"/>
    </row>
    <row r="448" spans="1:7" ht="159.75" customHeight="1">
      <c r="A448" s="166" t="s">
        <v>133</v>
      </c>
      <c r="B448" s="166" t="s">
        <v>804</v>
      </c>
      <c r="C448" s="166" t="s">
        <v>805</v>
      </c>
      <c r="D448" s="166" t="s">
        <v>806</v>
      </c>
      <c r="E448" s="31"/>
    </row>
    <row r="449" spans="1:5" ht="12.75" customHeight="1">
      <c r="A449" s="48"/>
      <c r="B449" s="48"/>
      <c r="C449" s="48"/>
      <c r="D449" s="48"/>
      <c r="E449" s="31"/>
    </row>
    <row r="450" spans="1:5" ht="12.75" customHeight="1">
      <c r="A450" s="31"/>
      <c r="B450" s="31"/>
      <c r="C450" s="31"/>
      <c r="D450" s="31"/>
      <c r="E450" s="31"/>
    </row>
    <row r="451" spans="1:5" ht="82.15" customHeight="1">
      <c r="A451" s="1255" t="s">
        <v>807</v>
      </c>
      <c r="B451" s="1255"/>
      <c r="C451" s="1255"/>
      <c r="D451" s="1255"/>
      <c r="E451" s="31"/>
    </row>
    <row r="452" spans="1:5" ht="251.45" customHeight="1">
      <c r="A452" s="1308" t="s">
        <v>6936</v>
      </c>
      <c r="B452" s="1308"/>
      <c r="C452" s="1308"/>
      <c r="D452" s="1308"/>
      <c r="E452" s="31"/>
    </row>
    <row r="453" spans="1:5" ht="12.75" customHeight="1">
      <c r="A453" s="31"/>
      <c r="B453" s="31"/>
      <c r="C453" s="31"/>
      <c r="D453" s="31"/>
      <c r="E453" s="31"/>
    </row>
    <row r="454" spans="1:5" ht="82.15" customHeight="1">
      <c r="A454" s="1255" t="s">
        <v>808</v>
      </c>
      <c r="B454" s="1255"/>
      <c r="C454" s="1255"/>
      <c r="D454" s="1255"/>
      <c r="E454" s="31"/>
    </row>
    <row r="455" spans="1:5" ht="169.15" customHeight="1">
      <c r="A455" s="1308" t="s">
        <v>6937</v>
      </c>
      <c r="B455" s="1308"/>
      <c r="C455" s="1308"/>
      <c r="D455" s="1308"/>
      <c r="E455" s="31"/>
    </row>
    <row r="456" spans="1:5" ht="12.75" customHeight="1">
      <c r="A456" s="31"/>
      <c r="B456" s="31"/>
      <c r="C456" s="31"/>
      <c r="D456" s="31"/>
      <c r="E456" s="31"/>
    </row>
    <row r="457" spans="1:5" ht="76.150000000000006" customHeight="1">
      <c r="A457" s="1255" t="s">
        <v>809</v>
      </c>
      <c r="B457" s="1255"/>
      <c r="C457" s="1255"/>
      <c r="D457" s="1255"/>
      <c r="E457" s="31"/>
    </row>
    <row r="458" spans="1:5" ht="56.85" customHeight="1">
      <c r="A458" s="1309" t="s">
        <v>6938</v>
      </c>
      <c r="B458" s="1309"/>
      <c r="C458" s="1309"/>
      <c r="D458" s="1309"/>
      <c r="E458" s="31"/>
    </row>
    <row r="459" spans="1:5" ht="12.75" customHeight="1">
      <c r="A459" s="31"/>
      <c r="B459" s="31"/>
      <c r="C459" s="31"/>
      <c r="D459" s="31"/>
      <c r="E459" s="31"/>
    </row>
    <row r="460" spans="1:5" ht="12.75" customHeight="1">
      <c r="A460" s="31"/>
      <c r="B460" s="31"/>
      <c r="C460" s="31"/>
      <c r="D460" s="31"/>
      <c r="E460" s="31"/>
    </row>
    <row r="461" spans="1:5" ht="74.650000000000006" customHeight="1">
      <c r="A461" s="1258" t="s">
        <v>810</v>
      </c>
      <c r="B461" s="1258"/>
      <c r="C461" s="1258"/>
      <c r="D461" s="1258"/>
      <c r="E461" s="31"/>
    </row>
    <row r="462" spans="1:5" ht="66.400000000000006" customHeight="1">
      <c r="A462" s="184" t="s">
        <v>133</v>
      </c>
      <c r="B462" s="184" t="s">
        <v>502</v>
      </c>
      <c r="C462" s="184" t="s">
        <v>811</v>
      </c>
      <c r="D462" s="184" t="s">
        <v>812</v>
      </c>
      <c r="E462" s="31"/>
    </row>
    <row r="463" spans="1:5" ht="12.75" customHeight="1">
      <c r="A463" s="48"/>
      <c r="B463" s="48"/>
      <c r="C463" s="48"/>
      <c r="D463" s="48"/>
      <c r="E463" s="31"/>
    </row>
    <row r="464" spans="1:5" ht="12.75" customHeight="1">
      <c r="A464" s="31"/>
      <c r="B464" s="31"/>
      <c r="C464" s="31"/>
      <c r="D464" s="31"/>
      <c r="E464" s="31"/>
    </row>
    <row r="465" spans="1:5" ht="47.1" customHeight="1">
      <c r="A465" s="1258" t="s">
        <v>813</v>
      </c>
      <c r="B465" s="1258"/>
      <c r="C465" s="1258"/>
      <c r="D465" s="1258"/>
      <c r="E465" s="31"/>
    </row>
    <row r="466" spans="1:5" ht="53.65" customHeight="1">
      <c r="A466" s="184" t="s">
        <v>133</v>
      </c>
      <c r="B466" s="184" t="s">
        <v>502</v>
      </c>
      <c r="C466" s="184" t="s">
        <v>811</v>
      </c>
      <c r="D466" s="184" t="s">
        <v>812</v>
      </c>
      <c r="E466" s="31"/>
    </row>
    <row r="467" spans="1:5" ht="12.75" customHeight="1">
      <c r="A467" s="48"/>
      <c r="B467" s="48"/>
      <c r="C467" s="48"/>
      <c r="D467" s="48"/>
      <c r="E467" s="31"/>
    </row>
    <row r="468" spans="1:5" ht="12.75" customHeight="1">
      <c r="A468" s="31"/>
      <c r="B468" s="31"/>
      <c r="C468" s="31"/>
      <c r="D468" s="31"/>
      <c r="E468" s="31"/>
    </row>
    <row r="469" spans="1:5" ht="61.15" customHeight="1">
      <c r="A469" s="1258" t="s">
        <v>814</v>
      </c>
      <c r="B469" s="1258"/>
      <c r="C469" s="1258"/>
      <c r="D469" s="1258"/>
      <c r="E469" s="31"/>
    </row>
    <row r="470" spans="1:5" ht="129.94999999999999" customHeight="1">
      <c r="A470" s="184" t="s">
        <v>815</v>
      </c>
      <c r="B470" s="184" t="s">
        <v>816</v>
      </c>
      <c r="C470" s="184" t="s">
        <v>817</v>
      </c>
      <c r="D470" s="184" t="s">
        <v>818</v>
      </c>
      <c r="E470" s="31"/>
    </row>
    <row r="471" spans="1:5" ht="12.75" customHeight="1">
      <c r="A471" s="48"/>
      <c r="B471" s="48"/>
      <c r="C471" s="48"/>
      <c r="D471" s="48"/>
      <c r="E471" s="31"/>
    </row>
    <row r="472" spans="1:5" ht="12.75" customHeight="1">
      <c r="A472" s="31"/>
      <c r="B472" s="31"/>
      <c r="C472" s="31"/>
      <c r="D472" s="31"/>
      <c r="E472" s="31"/>
    </row>
    <row r="473" spans="1:5" ht="73.900000000000006" customHeight="1">
      <c r="A473" s="1258" t="s">
        <v>819</v>
      </c>
      <c r="B473" s="1258"/>
      <c r="C473" s="1258"/>
      <c r="D473" s="1258"/>
      <c r="E473" s="31"/>
    </row>
    <row r="474" spans="1:5" ht="12.75" customHeight="1">
      <c r="A474" s="1257"/>
      <c r="B474" s="1257"/>
      <c r="C474" s="1257"/>
      <c r="D474" s="1257"/>
      <c r="E474" s="31"/>
    </row>
  </sheetData>
  <sheetProtection algorithmName="SHA-512" hashValue="uMdOZ55gILAs3CSqNTSOo5hCI/rMLuK0rOC8GvheYQlkmqVjqV46Vvv2/u1ctTEm9IVf22QqrQzT0z8OLYsAIA==" saltValue="I0wzKM7zUUL+sdQn57mWBw==" spinCount="100000" sheet="1" objects="1" scenarios="1"/>
  <mergeCells count="119">
    <mergeCell ref="A473:D473"/>
    <mergeCell ref="A474:D474"/>
    <mergeCell ref="A451:D451"/>
    <mergeCell ref="A452:D452"/>
    <mergeCell ref="A454:D454"/>
    <mergeCell ref="A455:D455"/>
    <mergeCell ref="A457:D457"/>
    <mergeCell ref="A458:D458"/>
    <mergeCell ref="A461:D461"/>
    <mergeCell ref="A465:D465"/>
    <mergeCell ref="A469:D469"/>
    <mergeCell ref="A437:D437"/>
    <mergeCell ref="E437:G437"/>
    <mergeCell ref="A438:D438"/>
    <mergeCell ref="A442:D442"/>
    <mergeCell ref="A443:D443"/>
    <mergeCell ref="A444:D444"/>
    <mergeCell ref="A446:D446"/>
    <mergeCell ref="E446:G446"/>
    <mergeCell ref="A447:D447"/>
    <mergeCell ref="A390:E390"/>
    <mergeCell ref="A411:D411"/>
    <mergeCell ref="E411:G411"/>
    <mergeCell ref="A412:D412"/>
    <mergeCell ref="A416:C416"/>
    <mergeCell ref="D416:F416"/>
    <mergeCell ref="A417:C417"/>
    <mergeCell ref="A422:E422"/>
    <mergeCell ref="A427:E427"/>
    <mergeCell ref="A375:C375"/>
    <mergeCell ref="D375:F375"/>
    <mergeCell ref="A376:C376"/>
    <mergeCell ref="A380:C380"/>
    <mergeCell ref="D380:F380"/>
    <mergeCell ref="A381:C381"/>
    <mergeCell ref="A385:C385"/>
    <mergeCell ref="D385:F385"/>
    <mergeCell ref="A386:C386"/>
    <mergeCell ref="A346:C346"/>
    <mergeCell ref="A348:C348"/>
    <mergeCell ref="D348:F348"/>
    <mergeCell ref="A349:C349"/>
    <mergeCell ref="A355:E355"/>
    <mergeCell ref="A366:C366"/>
    <mergeCell ref="A370:C370"/>
    <mergeCell ref="D370:F370"/>
    <mergeCell ref="A371:C371"/>
    <mergeCell ref="B337:C337"/>
    <mergeCell ref="B338:C338"/>
    <mergeCell ref="B339:C339"/>
    <mergeCell ref="B340:C340"/>
    <mergeCell ref="B341:C341"/>
    <mergeCell ref="A343:C343"/>
    <mergeCell ref="D343:F343"/>
    <mergeCell ref="A344:C344"/>
    <mergeCell ref="A345:C345"/>
    <mergeCell ref="A277:C277"/>
    <mergeCell ref="A314:C314"/>
    <mergeCell ref="A319:E319"/>
    <mergeCell ref="A324:E324"/>
    <mergeCell ref="A330:E330"/>
    <mergeCell ref="F330:H330"/>
    <mergeCell ref="A331:E331"/>
    <mergeCell ref="A336:C336"/>
    <mergeCell ref="D336:F336"/>
    <mergeCell ref="A154:F154"/>
    <mergeCell ref="A174:E174"/>
    <mergeCell ref="A180:F180"/>
    <mergeCell ref="A243:E243"/>
    <mergeCell ref="A254:F254"/>
    <mergeCell ref="A263:E263"/>
    <mergeCell ref="F263:H263"/>
    <mergeCell ref="A264:E264"/>
    <mergeCell ref="A271:C271"/>
    <mergeCell ref="A114:C114"/>
    <mergeCell ref="B115:D115"/>
    <mergeCell ref="B117:D117"/>
    <mergeCell ref="A118:D118"/>
    <mergeCell ref="A119:C119"/>
    <mergeCell ref="A120:C120"/>
    <mergeCell ref="B121:D121"/>
    <mergeCell ref="A124:D124"/>
    <mergeCell ref="A128:E128"/>
    <mergeCell ref="B104:D104"/>
    <mergeCell ref="A105:D105"/>
    <mergeCell ref="B106:C106"/>
    <mergeCell ref="B107:C107"/>
    <mergeCell ref="B108:C108"/>
    <mergeCell ref="B109:C109"/>
    <mergeCell ref="B111:D111"/>
    <mergeCell ref="A112:D112"/>
    <mergeCell ref="A113:C113"/>
    <mergeCell ref="A70:D70"/>
    <mergeCell ref="A76:F76"/>
    <mergeCell ref="B77:F77"/>
    <mergeCell ref="A78:F78"/>
    <mergeCell ref="B85:D85"/>
    <mergeCell ref="A86:D86"/>
    <mergeCell ref="B93:D93"/>
    <mergeCell ref="B95:D95"/>
    <mergeCell ref="A96:D96"/>
    <mergeCell ref="B37:E37"/>
    <mergeCell ref="A38:E38"/>
    <mergeCell ref="B45:E45"/>
    <mergeCell ref="A46:E46"/>
    <mergeCell ref="B53:D53"/>
    <mergeCell ref="A54:D54"/>
    <mergeCell ref="B61:D61"/>
    <mergeCell ref="A62:D62"/>
    <mergeCell ref="B69:D69"/>
    <mergeCell ref="B1:F1"/>
    <mergeCell ref="B3:F3"/>
    <mergeCell ref="B4:F4"/>
    <mergeCell ref="A5:F5"/>
    <mergeCell ref="B12:F12"/>
    <mergeCell ref="B13:F13"/>
    <mergeCell ref="A14:F14"/>
    <mergeCell ref="B29:F29"/>
    <mergeCell ref="A30:F30"/>
  </mergeCells>
  <dataValidations count="16">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C00-000000000000}">
      <formula1>0</formula1>
      <formula2>0</formula2>
    </dataValidation>
    <dataValidation operator="equal" allowBlank="1" showInputMessage="1" showErrorMessage="1" prompt="целевой показатель в 2026 году - 22% в 2036 году - 30%" sqref="I116" xr:uid="{00000000-0002-0000-0C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C00-000002000000}">
      <formula1>0</formula1>
      <formula2>0</formula2>
    </dataValidation>
    <dataValidation operator="equal" allowBlank="1" showInputMessage="1" showErrorMessage="1" sqref="A124:A127" xr:uid="{00000000-0002-0000-0C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C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C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C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C00-000007000000}">
      <formula1>0</formula1>
      <formula2>0</formula2>
    </dataValidation>
    <dataValidation type="list" operator="equal" allowBlank="1" showInputMessage="1" showErrorMessage="1" promptTitle="выберите из списка" prompt="выберите из списка" sqref="B93:D93" xr:uid="{00000000-0002-0000-0C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2:F12 B29:F29 B37:E37 B45:E45 B53:D53 B61:D61 B69:D69 B77:F77 B85:D85 B95:D95 B104:D104 B111:D111 B115:D115 B117:D117 B121:D121 F263:H263 F330:H330 D343:F343 D348:F348 D370:F370 D375:F375 D385:F385 D416:F416 E437:G437" xr:uid="{00000000-0002-0000-0C00-000009000000}">
      <formula1>"да,нет,в работе"</formula1>
      <formula2>0</formula2>
    </dataValidation>
    <dataValidation type="list" operator="equal" allowBlank="1" showInputMessage="1" showErrorMessage="1" prompt="мероприятия посвящены исключительно русской культуре и русскому языку" sqref="F156:F172" xr:uid="{00000000-0002-0000-0C00-00000A000000}">
      <formula1>"Да,Нет"</formula1>
      <formula2>0</formula2>
    </dataValidation>
    <dataValidation type="list" operator="equal" allowBlank="1" showInputMessage="1" showErrorMessage="1" promptTitle="наличие проектов" sqref="D336:F336" xr:uid="{00000000-0002-0000-0C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образовате"&amp;",Изучение предметов этнокультурной направленности осуществляются во всех образовательных организациях"</formula1>
      <formula2>0</formula2>
    </dataValidation>
    <dataValidation type="list" operator="equal" allowBlank="1" showInputMessage="1" showErrorMessage="1" sqref="D380:F380" xr:uid="{00000000-0002-0000-0C00-00000C000000}">
      <formula1>"да,выдавались,нет,не выдавались"</formula1>
      <formula2>0</formula2>
    </dataValidation>
    <dataValidation type="list" operator="equal" allowBlank="1" showInputMessage="1" showErrorMessage="1" sqref="E411:G411" xr:uid="{00000000-0002-0000-0C00-00000D000000}">
      <formula1>"да,утверждена,нет,не утверждена"</formula1>
      <formula2>0</formula2>
    </dataValidation>
    <dataValidation type="list" operator="equal" allowBlank="1" showInputMessage="1" showErrorMessage="1" sqref="E446:G446" xr:uid="{00000000-0002-0000-0C00-00000E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82:F241" xr:uid="{00000000-0002-0000-0C00-00000F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C32" r:id="rId1" xr:uid="{00000000-0004-0000-0C00-000000000000}"/>
    <hyperlink ref="C143" r:id="rId2" xr:uid="{00000000-0004-0000-0C00-000001000000}"/>
    <hyperlink ref="C149" r:id="rId3" xr:uid="{00000000-0004-0000-0C00-000002000000}"/>
    <hyperlink ref="C152" r:id="rId4" display="Сегодня в нашем учреждении прошла встреча, на которой советник директора по воспитанию Юлия Апанель рассказала о Международной Премии #МЫВМЕСТЕ. Мы узнали о том, как эта премия объединяет людей, стремящихся сделать мир лучше и добрее. https://vk.ru/wall-203212758_2956" xr:uid="{00000000-0004-0000-0C00-000003000000}"/>
    <hyperlink ref="C160" r:id="rId5" xr:uid="{00000000-0004-0000-0C00-000004000000}"/>
    <hyperlink ref="C167" r:id="rId6" xr:uid="{00000000-0004-0000-0C00-000005000000}"/>
    <hyperlink ref="C170" r:id="rId7" display="Сегодня в нашем летнем лагере советник директора Елена Дмитриевна Коростелева , координатор «Движения первых» Татьяна Александровна Ефимова и учитель русского языка и литературы Екатерина Ивановна Брыткова вместе с активистами движения провели увлекательную квест-игру по сказкам А.С. Пушкина. https://vk.ru/wall-217275127_2844" xr:uid="{00000000-0004-0000-0C00-000006000000}"/>
    <hyperlink ref="A172" r:id="rId8" xr:uid="{00000000-0004-0000-0C00-000007000000}"/>
    <hyperlink ref="C188" r:id="rId9" xr:uid="{00000000-0004-0000-0C00-000008000000}"/>
    <hyperlink ref="C222" r:id="rId10" xr:uid="{00000000-0004-0000-0C00-000009000000}"/>
    <hyperlink ref="C230" r:id="rId11" xr:uid="{00000000-0004-0000-0C00-00000A000000}"/>
    <hyperlink ref="C234" r:id="rId12" xr:uid="{00000000-0004-0000-0C00-00000B000000}"/>
    <hyperlink ref="C236" r:id="rId13" xr:uid="{00000000-0004-0000-0C00-00000C000000}"/>
    <hyperlink ref="C237" r:id="rId14" xr:uid="{00000000-0004-0000-0C00-00000D000000}"/>
    <hyperlink ref="C239" r:id="rId15" xr:uid="{00000000-0004-0000-0C00-00000E000000}"/>
    <hyperlink ref="C240" r:id="rId16" display="Связь поколений — не просто слова. В преддверии Дня Победы наши активисты Движения Первых стали «внуками по переписке»: вместе с советником директора по воспитанию Еленой Зиновьевой подготовили душевные открытки для ветеранов. https://vk.ru/wall-161978199_4633" xr:uid="{00000000-0004-0000-0C00-00000F000000}"/>
    <hyperlink ref="C245" r:id="rId17" xr:uid="{00000000-0004-0000-0C00-000010000000}"/>
    <hyperlink ref="C258" r:id="rId18" xr:uid="{00000000-0004-0000-0C00-000011000000}"/>
    <hyperlink ref="C266" r:id="rId19" xr:uid="{00000000-0004-0000-0C00-000012000000}"/>
    <hyperlink ref="C365" r:id="rId20" xr:uid="{00000000-0004-0000-0C00-000013000000}"/>
    <hyperlink ref="C405" r:id="rId21" xr:uid="{00000000-0004-0000-0C00-000014000000}"/>
    <hyperlink ref="C406" r:id="rId22" xr:uid="{00000000-0004-0000-0C00-000015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40"/>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234577</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ht="45">
      <c r="A7" s="989" t="s">
        <v>6939</v>
      </c>
      <c r="B7" s="989" t="s">
        <v>6940</v>
      </c>
      <c r="C7" s="990" t="s">
        <v>6941</v>
      </c>
      <c r="D7" s="822" t="s">
        <v>6942</v>
      </c>
      <c r="E7" s="822" t="s">
        <v>6943</v>
      </c>
      <c r="F7" s="990" t="s">
        <v>6944</v>
      </c>
    </row>
    <row r="8" spans="1:6" ht="45">
      <c r="A8" s="989" t="s">
        <v>6945</v>
      </c>
      <c r="B8" s="989" t="s">
        <v>6946</v>
      </c>
      <c r="C8" s="990" t="s">
        <v>6947</v>
      </c>
      <c r="D8" s="822" t="s">
        <v>6942</v>
      </c>
      <c r="E8" s="822" t="s">
        <v>6943</v>
      </c>
      <c r="F8" s="990" t="s">
        <v>6944</v>
      </c>
    </row>
    <row r="9" spans="1:6" ht="45">
      <c r="A9" s="989" t="s">
        <v>6948</v>
      </c>
      <c r="B9" s="989" t="s">
        <v>6949</v>
      </c>
      <c r="C9" s="990" t="s">
        <v>6950</v>
      </c>
      <c r="D9" s="822" t="s">
        <v>6942</v>
      </c>
      <c r="E9" s="822" t="s">
        <v>6943</v>
      </c>
      <c r="F9" s="990" t="s">
        <v>6944</v>
      </c>
    </row>
    <row r="10" spans="1:6" ht="45">
      <c r="A10" s="989" t="s">
        <v>6951</v>
      </c>
      <c r="B10" s="989" t="s">
        <v>6952</v>
      </c>
      <c r="C10" s="990" t="s">
        <v>6941</v>
      </c>
      <c r="D10" s="822" t="s">
        <v>6942</v>
      </c>
      <c r="E10" s="822" t="s">
        <v>6943</v>
      </c>
      <c r="F10" s="990" t="s">
        <v>6944</v>
      </c>
    </row>
    <row r="11" spans="1:6" ht="45">
      <c r="A11" s="989" t="s">
        <v>6953</v>
      </c>
      <c r="B11" s="989" t="s">
        <v>6954</v>
      </c>
      <c r="C11" s="990" t="s">
        <v>6955</v>
      </c>
      <c r="D11" s="822" t="s">
        <v>6942</v>
      </c>
      <c r="E11" s="822" t="s">
        <v>6943</v>
      </c>
      <c r="F11" s="990" t="s">
        <v>6944</v>
      </c>
    </row>
    <row r="12" spans="1:6" ht="45">
      <c r="A12" s="989" t="s">
        <v>6956</v>
      </c>
      <c r="B12" s="989" t="s">
        <v>6957</v>
      </c>
      <c r="C12" s="990" t="s">
        <v>6955</v>
      </c>
      <c r="D12" s="822" t="s">
        <v>6942</v>
      </c>
      <c r="E12" s="822" t="s">
        <v>6943</v>
      </c>
      <c r="F12" s="990" t="s">
        <v>6944</v>
      </c>
    </row>
    <row r="13" spans="1:6" ht="45">
      <c r="A13" s="990" t="s">
        <v>6958</v>
      </c>
      <c r="B13" s="991" t="s">
        <v>6959</v>
      </c>
      <c r="C13" s="992" t="s">
        <v>6960</v>
      </c>
      <c r="D13" s="822" t="s">
        <v>6942</v>
      </c>
      <c r="E13" s="822" t="s">
        <v>6943</v>
      </c>
      <c r="F13" s="990" t="s">
        <v>6944</v>
      </c>
    </row>
    <row r="14" spans="1:6" ht="45">
      <c r="A14" s="989" t="s">
        <v>6961</v>
      </c>
      <c r="B14" s="989" t="s">
        <v>6962</v>
      </c>
      <c r="C14" s="993" t="s">
        <v>6963</v>
      </c>
      <c r="D14" s="822" t="s">
        <v>6942</v>
      </c>
      <c r="E14" s="822" t="s">
        <v>6943</v>
      </c>
      <c r="F14" s="990" t="s">
        <v>6944</v>
      </c>
    </row>
    <row r="15" spans="1:6" ht="45">
      <c r="A15" s="989" t="s">
        <v>6964</v>
      </c>
      <c r="B15" s="989" t="s">
        <v>6965</v>
      </c>
      <c r="C15" s="993" t="s">
        <v>6966</v>
      </c>
      <c r="D15" s="822" t="s">
        <v>6942</v>
      </c>
      <c r="E15" s="822" t="s">
        <v>6943</v>
      </c>
      <c r="F15" s="990" t="s">
        <v>6944</v>
      </c>
    </row>
    <row r="16" spans="1:6" ht="60">
      <c r="A16" s="990" t="s">
        <v>6967</v>
      </c>
      <c r="B16" s="993" t="s">
        <v>6968</v>
      </c>
      <c r="C16" s="990" t="s">
        <v>6969</v>
      </c>
      <c r="D16" s="822" t="s">
        <v>6942</v>
      </c>
      <c r="E16" s="822" t="s">
        <v>6943</v>
      </c>
      <c r="F16" s="822" t="s">
        <v>6944</v>
      </c>
    </row>
    <row r="17" spans="1:6" ht="38.25">
      <c r="A17" s="990" t="s">
        <v>6970</v>
      </c>
      <c r="B17" s="990" t="s">
        <v>6971</v>
      </c>
      <c r="C17" s="993" t="s">
        <v>6972</v>
      </c>
      <c r="D17" s="822" t="s">
        <v>6942</v>
      </c>
      <c r="E17" s="822" t="s">
        <v>6943</v>
      </c>
      <c r="F17" s="822" t="s">
        <v>6944</v>
      </c>
    </row>
    <row r="18" spans="1:6" ht="45">
      <c r="A18" s="990" t="s">
        <v>6973</v>
      </c>
      <c r="B18" s="990" t="s">
        <v>6974</v>
      </c>
      <c r="C18" s="993" t="s">
        <v>6975</v>
      </c>
      <c r="D18" s="822" t="s">
        <v>6942</v>
      </c>
      <c r="E18" s="822" t="s">
        <v>6943</v>
      </c>
      <c r="F18" s="822" t="s">
        <v>6944</v>
      </c>
    </row>
    <row r="19" spans="1:6" ht="38.25">
      <c r="A19" s="990" t="s">
        <v>6976</v>
      </c>
      <c r="B19" s="990" t="s">
        <v>6977</v>
      </c>
      <c r="C19" s="993" t="s">
        <v>6978</v>
      </c>
      <c r="D19" s="822" t="s">
        <v>6942</v>
      </c>
      <c r="E19" s="822" t="s">
        <v>6943</v>
      </c>
      <c r="F19" s="822" t="s">
        <v>6944</v>
      </c>
    </row>
    <row r="20" spans="1:6" ht="45">
      <c r="A20" s="990" t="s">
        <v>6979</v>
      </c>
      <c r="B20" s="990" t="s">
        <v>6980</v>
      </c>
      <c r="C20" s="993" t="s">
        <v>6981</v>
      </c>
      <c r="D20" s="822" t="s">
        <v>6942</v>
      </c>
      <c r="E20" s="822" t="s">
        <v>6943</v>
      </c>
      <c r="F20" s="822" t="s">
        <v>6944</v>
      </c>
    </row>
    <row r="21" spans="1:6" ht="45">
      <c r="A21" s="990" t="s">
        <v>6982</v>
      </c>
      <c r="B21" s="990" t="s">
        <v>6983</v>
      </c>
      <c r="C21" s="993" t="s">
        <v>6984</v>
      </c>
      <c r="D21" s="822" t="s">
        <v>6942</v>
      </c>
      <c r="E21" s="822" t="s">
        <v>6943</v>
      </c>
      <c r="F21" s="822" t="s">
        <v>6944</v>
      </c>
    </row>
    <row r="22" spans="1:6" ht="45">
      <c r="A22" s="990" t="s">
        <v>6985</v>
      </c>
      <c r="B22" s="990" t="s">
        <v>6986</v>
      </c>
      <c r="C22" s="990" t="s">
        <v>6987</v>
      </c>
      <c r="D22" s="822" t="s">
        <v>6942</v>
      </c>
      <c r="E22" s="822" t="s">
        <v>6943</v>
      </c>
      <c r="F22" s="822" t="s">
        <v>6944</v>
      </c>
    </row>
    <row r="23" spans="1:6" ht="38.25">
      <c r="A23" s="994" t="s">
        <v>6988</v>
      </c>
      <c r="B23" s="994" t="s">
        <v>6989</v>
      </c>
      <c r="C23" s="995" t="s">
        <v>6990</v>
      </c>
      <c r="D23" s="996" t="s">
        <v>6942</v>
      </c>
      <c r="E23" s="996" t="s">
        <v>6943</v>
      </c>
      <c r="F23" s="997"/>
    </row>
    <row r="24" spans="1:6" ht="45">
      <c r="A24" s="990" t="s">
        <v>6991</v>
      </c>
      <c r="B24" s="990" t="s">
        <v>6992</v>
      </c>
      <c r="C24" s="990" t="s">
        <v>6993</v>
      </c>
      <c r="D24" s="822" t="s">
        <v>6942</v>
      </c>
      <c r="E24" s="822" t="s">
        <v>6943</v>
      </c>
      <c r="F24" s="822" t="s">
        <v>6944</v>
      </c>
    </row>
    <row r="25" spans="1:6" ht="45">
      <c r="A25" s="990" t="s">
        <v>6994</v>
      </c>
      <c r="B25" s="990" t="s">
        <v>6995</v>
      </c>
      <c r="C25" s="993" t="s">
        <v>6996</v>
      </c>
      <c r="D25" s="822" t="s">
        <v>6942</v>
      </c>
      <c r="E25" s="822" t="s">
        <v>6943</v>
      </c>
      <c r="F25" s="822" t="s">
        <v>6944</v>
      </c>
    </row>
    <row r="26" spans="1:6" ht="60">
      <c r="A26" s="990" t="s">
        <v>6997</v>
      </c>
      <c r="B26" s="990" t="s">
        <v>6989</v>
      </c>
      <c r="C26" s="990" t="s">
        <v>6998</v>
      </c>
      <c r="D26" s="822" t="s">
        <v>6942</v>
      </c>
      <c r="E26" s="822" t="s">
        <v>6943</v>
      </c>
      <c r="F26" s="822" t="s">
        <v>6944</v>
      </c>
    </row>
    <row r="27" spans="1:6" ht="45">
      <c r="A27" s="990" t="s">
        <v>6999</v>
      </c>
      <c r="B27" s="990" t="s">
        <v>7000</v>
      </c>
      <c r="C27" s="990" t="s">
        <v>7001</v>
      </c>
      <c r="D27" s="822" t="s">
        <v>6942</v>
      </c>
      <c r="E27" s="822" t="s">
        <v>6943</v>
      </c>
      <c r="F27" s="822" t="s">
        <v>6944</v>
      </c>
    </row>
    <row r="28" spans="1:6" ht="45">
      <c r="A28" s="990" t="s">
        <v>7002</v>
      </c>
      <c r="B28" s="990" t="s">
        <v>7003</v>
      </c>
      <c r="C28" s="990" t="s">
        <v>7004</v>
      </c>
      <c r="D28" s="822" t="s">
        <v>6942</v>
      </c>
      <c r="E28" s="822" t="s">
        <v>6943</v>
      </c>
      <c r="F28" s="822" t="s">
        <v>6944</v>
      </c>
    </row>
    <row r="29" spans="1:6" ht="38.25">
      <c r="A29" s="990" t="s">
        <v>7005</v>
      </c>
      <c r="B29" s="990" t="s">
        <v>7006</v>
      </c>
      <c r="C29" s="990" t="s">
        <v>7007</v>
      </c>
      <c r="D29" s="822" t="s">
        <v>6942</v>
      </c>
      <c r="E29" s="822" t="s">
        <v>6943</v>
      </c>
      <c r="F29" s="822" t="s">
        <v>6944</v>
      </c>
    </row>
    <row r="30" spans="1:6" ht="38.25">
      <c r="A30" s="990" t="s">
        <v>7008</v>
      </c>
      <c r="B30" s="990" t="s">
        <v>7009</v>
      </c>
      <c r="C30" s="990" t="s">
        <v>6941</v>
      </c>
      <c r="D30" s="822" t="s">
        <v>6942</v>
      </c>
      <c r="E30" s="822" t="s">
        <v>6943</v>
      </c>
      <c r="F30" s="822" t="s">
        <v>6944</v>
      </c>
    </row>
    <row r="31" spans="1:6" ht="45">
      <c r="A31" s="990" t="s">
        <v>7010</v>
      </c>
      <c r="B31" s="990" t="s">
        <v>7011</v>
      </c>
      <c r="C31" s="990" t="s">
        <v>7012</v>
      </c>
      <c r="D31" s="822" t="s">
        <v>6942</v>
      </c>
      <c r="E31" s="822" t="s">
        <v>6943</v>
      </c>
      <c r="F31" s="822" t="s">
        <v>6944</v>
      </c>
    </row>
    <row r="32" spans="1:6" ht="45">
      <c r="A32" s="990" t="s">
        <v>7013</v>
      </c>
      <c r="B32" s="990" t="s">
        <v>7014</v>
      </c>
      <c r="C32" s="990" t="s">
        <v>7015</v>
      </c>
      <c r="D32" s="822" t="s">
        <v>6942</v>
      </c>
      <c r="E32" s="822" t="s">
        <v>6943</v>
      </c>
      <c r="F32" s="822" t="s">
        <v>6944</v>
      </c>
    </row>
    <row r="33" spans="1:6" ht="45">
      <c r="A33" s="990" t="s">
        <v>7016</v>
      </c>
      <c r="B33" s="990" t="s">
        <v>7017</v>
      </c>
      <c r="C33" s="990" t="s">
        <v>7018</v>
      </c>
      <c r="D33" s="822" t="s">
        <v>6942</v>
      </c>
      <c r="E33" s="822" t="s">
        <v>6943</v>
      </c>
      <c r="F33" s="822" t="s">
        <v>6944</v>
      </c>
    </row>
    <row r="34" spans="1:6" ht="38.25">
      <c r="A34" s="990" t="s">
        <v>7019</v>
      </c>
      <c r="B34" s="990" t="s">
        <v>7020</v>
      </c>
      <c r="C34" s="990" t="s">
        <v>7021</v>
      </c>
      <c r="D34" s="822" t="s">
        <v>6942</v>
      </c>
      <c r="E34" s="822" t="s">
        <v>6943</v>
      </c>
      <c r="F34" s="822" t="s">
        <v>6944</v>
      </c>
    </row>
    <row r="35" spans="1:6" ht="38.25">
      <c r="A35" s="990" t="s">
        <v>7022</v>
      </c>
      <c r="B35" s="990" t="s">
        <v>7023</v>
      </c>
      <c r="C35" s="990" t="s">
        <v>7024</v>
      </c>
      <c r="D35" s="822" t="s">
        <v>6942</v>
      </c>
      <c r="E35" s="822" t="s">
        <v>6943</v>
      </c>
      <c r="F35" s="822" t="s">
        <v>6944</v>
      </c>
    </row>
    <row r="36" spans="1:6" ht="45">
      <c r="A36" s="990" t="s">
        <v>7025</v>
      </c>
      <c r="B36" s="990" t="s">
        <v>7026</v>
      </c>
      <c r="C36" s="998" t="s">
        <v>665</v>
      </c>
      <c r="D36" s="822" t="s">
        <v>6942</v>
      </c>
      <c r="E36" s="822" t="s">
        <v>6943</v>
      </c>
      <c r="F36" s="822" t="s">
        <v>6944</v>
      </c>
    </row>
    <row r="37" spans="1:6" ht="45">
      <c r="A37" s="990" t="s">
        <v>7027</v>
      </c>
      <c r="B37" s="990" t="s">
        <v>7028</v>
      </c>
      <c r="C37" s="999" t="s">
        <v>7029</v>
      </c>
      <c r="D37" s="822" t="s">
        <v>6942</v>
      </c>
      <c r="E37" s="822" t="s">
        <v>6943</v>
      </c>
      <c r="F37" s="822" t="s">
        <v>6944</v>
      </c>
    </row>
    <row r="38" spans="1:6" ht="38.25">
      <c r="A38" s="995" t="s">
        <v>7030</v>
      </c>
      <c r="B38" s="1000" t="s">
        <v>7031</v>
      </c>
      <c r="C38" s="1000" t="s">
        <v>7032</v>
      </c>
      <c r="D38" s="1000" t="s">
        <v>6199</v>
      </c>
      <c r="E38" s="996" t="s">
        <v>6943</v>
      </c>
      <c r="F38" s="997" t="s">
        <v>6944</v>
      </c>
    </row>
    <row r="39" spans="1:6" ht="38.25">
      <c r="A39" s="995" t="s">
        <v>7033</v>
      </c>
      <c r="B39" s="1000" t="s">
        <v>7034</v>
      </c>
      <c r="C39" s="1000"/>
      <c r="D39" s="1000" t="s">
        <v>6199</v>
      </c>
      <c r="E39" s="996" t="s">
        <v>6943</v>
      </c>
      <c r="F39" s="997" t="s">
        <v>6944</v>
      </c>
    </row>
    <row r="40" spans="1:6" ht="38.25">
      <c r="A40" s="995" t="s">
        <v>7035</v>
      </c>
      <c r="B40" s="1000" t="s">
        <v>7036</v>
      </c>
      <c r="C40" s="1000" t="s">
        <v>7037</v>
      </c>
      <c r="D40" s="1000" t="s">
        <v>6199</v>
      </c>
      <c r="E40" s="996" t="s">
        <v>6943</v>
      </c>
      <c r="F40" s="997" t="s">
        <v>6944</v>
      </c>
    </row>
    <row r="41" spans="1:6" ht="25.5">
      <c r="A41" s="995" t="s">
        <v>7038</v>
      </c>
      <c r="B41" s="1000" t="s">
        <v>7039</v>
      </c>
      <c r="C41" s="1000" t="s">
        <v>7040</v>
      </c>
      <c r="D41" s="1000" t="s">
        <v>6199</v>
      </c>
      <c r="E41" s="996" t="s">
        <v>6943</v>
      </c>
      <c r="F41" s="997"/>
    </row>
    <row r="42" spans="1:6">
      <c r="A42" s="36"/>
      <c r="B42" s="36"/>
      <c r="C42" s="36"/>
      <c r="D42" s="36"/>
      <c r="E42" s="36"/>
      <c r="F42" s="36"/>
    </row>
    <row r="44" spans="1:6" ht="51">
      <c r="A44" s="193" t="s">
        <v>833</v>
      </c>
      <c r="B44" s="8"/>
      <c r="C44" s="8"/>
      <c r="D44" s="8"/>
      <c r="E44" s="8"/>
      <c r="F44" s="8"/>
    </row>
    <row r="45" spans="1:6">
      <c r="A45" s="194"/>
      <c r="B45" s="1259"/>
      <c r="C45" s="1259"/>
      <c r="D45" s="1259"/>
      <c r="E45" s="1259"/>
      <c r="F45" s="1259"/>
    </row>
    <row r="46" spans="1:6" ht="12.75" customHeight="1">
      <c r="A46" s="1260" t="s">
        <v>27</v>
      </c>
      <c r="B46" s="1260"/>
      <c r="C46" s="1260"/>
      <c r="D46" s="1260"/>
      <c r="E46" s="1260"/>
      <c r="F46" s="1260"/>
    </row>
    <row r="47" spans="1:6" ht="38.25">
      <c r="A47" s="195" t="s">
        <v>834</v>
      </c>
      <c r="B47" s="195" t="s">
        <v>29</v>
      </c>
      <c r="C47" s="195" t="s">
        <v>30</v>
      </c>
      <c r="D47" s="195" t="s">
        <v>31</v>
      </c>
      <c r="E47" s="195" t="s">
        <v>32</v>
      </c>
      <c r="F47" s="195" t="s">
        <v>33</v>
      </c>
    </row>
    <row r="48" spans="1:6" ht="38.25">
      <c r="A48" s="1001" t="s">
        <v>7041</v>
      </c>
      <c r="B48" s="1001" t="s">
        <v>7042</v>
      </c>
      <c r="C48" s="822"/>
      <c r="D48" s="822" t="s">
        <v>6199</v>
      </c>
      <c r="E48" s="822" t="s">
        <v>6943</v>
      </c>
      <c r="F48" s="822" t="s">
        <v>6944</v>
      </c>
    </row>
    <row r="49" spans="1:6" ht="51">
      <c r="A49" s="1001" t="s">
        <v>7043</v>
      </c>
      <c r="B49" s="1001" t="s">
        <v>7044</v>
      </c>
      <c r="C49" s="822"/>
      <c r="D49" s="822" t="s">
        <v>6199</v>
      </c>
      <c r="E49" s="822" t="s">
        <v>6943</v>
      </c>
      <c r="F49" s="822" t="s">
        <v>6944</v>
      </c>
    </row>
    <row r="50" spans="1:6" ht="51">
      <c r="A50" s="1001" t="s">
        <v>7045</v>
      </c>
      <c r="B50" s="1001" t="s">
        <v>7046</v>
      </c>
      <c r="C50" s="822"/>
      <c r="D50" s="822" t="s">
        <v>6199</v>
      </c>
      <c r="E50" s="822" t="s">
        <v>6943</v>
      </c>
      <c r="F50" s="822" t="s">
        <v>6944</v>
      </c>
    </row>
    <row r="51" spans="1:6" ht="51">
      <c r="A51" s="1001" t="s">
        <v>7047</v>
      </c>
      <c r="B51" s="1001" t="s">
        <v>7048</v>
      </c>
      <c r="C51" s="822"/>
      <c r="D51" s="822" t="s">
        <v>6199</v>
      </c>
      <c r="E51" s="822" t="s">
        <v>6943</v>
      </c>
      <c r="F51" s="822" t="s">
        <v>6944</v>
      </c>
    </row>
    <row r="52" spans="1:6" ht="51">
      <c r="A52" s="1001" t="s">
        <v>7049</v>
      </c>
      <c r="B52" s="1001" t="s">
        <v>7050</v>
      </c>
      <c r="C52" s="822"/>
      <c r="D52" s="822" t="s">
        <v>6199</v>
      </c>
      <c r="E52" s="822" t="s">
        <v>6943</v>
      </c>
      <c r="F52" s="822" t="s">
        <v>6944</v>
      </c>
    </row>
    <row r="53" spans="1:6" ht="51">
      <c r="A53" s="1001" t="s">
        <v>7051</v>
      </c>
      <c r="B53" s="1001" t="s">
        <v>7052</v>
      </c>
      <c r="C53" s="822"/>
      <c r="D53" s="822" t="s">
        <v>6199</v>
      </c>
      <c r="E53" s="822" t="s">
        <v>6943</v>
      </c>
      <c r="F53" s="822" t="s">
        <v>6944</v>
      </c>
    </row>
    <row r="54" spans="1:6" ht="51">
      <c r="A54" s="1001" t="s">
        <v>7053</v>
      </c>
      <c r="B54" s="1001" t="s">
        <v>7054</v>
      </c>
      <c r="C54" s="822"/>
      <c r="D54" s="822" t="s">
        <v>6199</v>
      </c>
      <c r="E54" s="822" t="s">
        <v>6943</v>
      </c>
      <c r="F54" s="822" t="s">
        <v>6944</v>
      </c>
    </row>
    <row r="55" spans="1:6" ht="51">
      <c r="A55" s="1001" t="s">
        <v>7055</v>
      </c>
      <c r="B55" s="1001" t="s">
        <v>7056</v>
      </c>
      <c r="C55" s="822"/>
      <c r="D55" s="822" t="s">
        <v>6199</v>
      </c>
      <c r="E55" s="822" t="s">
        <v>6943</v>
      </c>
      <c r="F55" s="822" t="s">
        <v>6944</v>
      </c>
    </row>
    <row r="56" spans="1:6" ht="51">
      <c r="A56" s="1001" t="s">
        <v>7057</v>
      </c>
      <c r="B56" s="1001" t="s">
        <v>7058</v>
      </c>
      <c r="C56" s="822"/>
      <c r="D56" s="822" t="s">
        <v>6199</v>
      </c>
      <c r="E56" s="822" t="s">
        <v>6943</v>
      </c>
      <c r="F56" s="822" t="s">
        <v>6944</v>
      </c>
    </row>
    <row r="57" spans="1:6" ht="51">
      <c r="A57" s="1001" t="s">
        <v>7059</v>
      </c>
      <c r="B57" s="1001" t="s">
        <v>7060</v>
      </c>
      <c r="C57" s="822"/>
      <c r="D57" s="822" t="s">
        <v>6199</v>
      </c>
      <c r="E57" s="822" t="s">
        <v>6943</v>
      </c>
      <c r="F57" s="822" t="s">
        <v>6944</v>
      </c>
    </row>
    <row r="58" spans="1:6" ht="51">
      <c r="A58" s="1001" t="s">
        <v>7061</v>
      </c>
      <c r="B58" s="1001" t="s">
        <v>7062</v>
      </c>
      <c r="C58" s="822"/>
      <c r="D58" s="822" t="s">
        <v>6199</v>
      </c>
      <c r="E58" s="822" t="s">
        <v>6943</v>
      </c>
      <c r="F58" s="822" t="s">
        <v>6944</v>
      </c>
    </row>
    <row r="59" spans="1:6" ht="51">
      <c r="A59" s="1001" t="s">
        <v>7057</v>
      </c>
      <c r="B59" s="1001" t="s">
        <v>7063</v>
      </c>
      <c r="C59" s="822"/>
      <c r="D59" s="822" t="s">
        <v>6199</v>
      </c>
      <c r="E59" s="822" t="s">
        <v>6943</v>
      </c>
      <c r="F59" s="822" t="s">
        <v>6944</v>
      </c>
    </row>
    <row r="60" spans="1:6" ht="51">
      <c r="A60" s="1001" t="s">
        <v>7064</v>
      </c>
      <c r="B60" s="1001" t="s">
        <v>7065</v>
      </c>
      <c r="C60" s="822"/>
      <c r="D60" s="822" t="s">
        <v>6199</v>
      </c>
      <c r="E60" s="822" t="s">
        <v>6943</v>
      </c>
      <c r="F60" s="822" t="s">
        <v>6944</v>
      </c>
    </row>
    <row r="61" spans="1:6" ht="51">
      <c r="A61" s="1001" t="s">
        <v>7066</v>
      </c>
      <c r="B61" s="1001" t="s">
        <v>7067</v>
      </c>
      <c r="C61" s="822"/>
      <c r="D61" s="822" t="s">
        <v>6199</v>
      </c>
      <c r="E61" s="822" t="s">
        <v>6943</v>
      </c>
      <c r="F61" s="822" t="s">
        <v>6944</v>
      </c>
    </row>
    <row r="62" spans="1:6" ht="51">
      <c r="A62" s="1001" t="s">
        <v>7068</v>
      </c>
      <c r="B62" s="1001" t="s">
        <v>7069</v>
      </c>
      <c r="C62" s="822"/>
      <c r="D62" s="822" t="s">
        <v>6199</v>
      </c>
      <c r="E62" s="822" t="s">
        <v>6943</v>
      </c>
      <c r="F62" s="822" t="s">
        <v>6944</v>
      </c>
    </row>
    <row r="63" spans="1:6" ht="51">
      <c r="A63" s="1001" t="s">
        <v>7070</v>
      </c>
      <c r="B63" s="1001" t="s">
        <v>7071</v>
      </c>
      <c r="C63" s="822"/>
      <c r="D63" s="822" t="s">
        <v>6199</v>
      </c>
      <c r="E63" s="822" t="s">
        <v>6943</v>
      </c>
      <c r="F63" s="822" t="s">
        <v>6944</v>
      </c>
    </row>
    <row r="64" spans="1:6" ht="38.25">
      <c r="A64" s="1001" t="s">
        <v>7072</v>
      </c>
      <c r="B64" s="1001" t="s">
        <v>7073</v>
      </c>
      <c r="C64" s="822"/>
      <c r="D64" s="822" t="s">
        <v>6199</v>
      </c>
      <c r="E64" s="822" t="s">
        <v>6943</v>
      </c>
      <c r="F64" s="822" t="s">
        <v>6944</v>
      </c>
    </row>
    <row r="65" spans="1:6" ht="38.25">
      <c r="A65" s="1001" t="s">
        <v>7074</v>
      </c>
      <c r="B65" s="1001" t="s">
        <v>7075</v>
      </c>
      <c r="C65" s="822"/>
      <c r="D65" s="822" t="s">
        <v>6199</v>
      </c>
      <c r="E65" s="822" t="s">
        <v>6943</v>
      </c>
      <c r="F65" s="822" t="s">
        <v>6944</v>
      </c>
    </row>
    <row r="66" spans="1:6" ht="38.25">
      <c r="A66" s="1001" t="s">
        <v>7076</v>
      </c>
      <c r="B66" s="1001" t="s">
        <v>7077</v>
      </c>
      <c r="C66" s="822"/>
      <c r="D66" s="822" t="s">
        <v>6199</v>
      </c>
      <c r="E66" s="822" t="s">
        <v>6943</v>
      </c>
      <c r="F66" s="822" t="s">
        <v>6944</v>
      </c>
    </row>
    <row r="67" spans="1:6" ht="38.25">
      <c r="A67" s="1001" t="s">
        <v>7078</v>
      </c>
      <c r="B67" s="1001" t="s">
        <v>7079</v>
      </c>
      <c r="C67" s="822"/>
      <c r="D67" s="822" t="s">
        <v>6199</v>
      </c>
      <c r="E67" s="822" t="s">
        <v>6943</v>
      </c>
      <c r="F67" s="822" t="s">
        <v>6944</v>
      </c>
    </row>
    <row r="68" spans="1:6" ht="38.25">
      <c r="A68" s="1001" t="s">
        <v>7080</v>
      </c>
      <c r="B68" s="1001" t="s">
        <v>7081</v>
      </c>
      <c r="C68" s="822"/>
      <c r="D68" s="822" t="s">
        <v>6199</v>
      </c>
      <c r="E68" s="822" t="s">
        <v>6943</v>
      </c>
      <c r="F68" s="822" t="s">
        <v>6944</v>
      </c>
    </row>
    <row r="69" spans="1:6" ht="38.25">
      <c r="A69" s="1001" t="s">
        <v>7082</v>
      </c>
      <c r="B69" s="1001" t="s">
        <v>7083</v>
      </c>
      <c r="C69" s="822"/>
      <c r="D69" s="822" t="s">
        <v>6199</v>
      </c>
      <c r="E69" s="822" t="s">
        <v>6943</v>
      </c>
      <c r="F69" s="822" t="s">
        <v>6944</v>
      </c>
    </row>
    <row r="70" spans="1:6" ht="38.25">
      <c r="A70" s="1001" t="s">
        <v>7084</v>
      </c>
      <c r="B70" s="1001" t="s">
        <v>2578</v>
      </c>
      <c r="C70" s="822"/>
      <c r="D70" s="822" t="s">
        <v>6199</v>
      </c>
      <c r="E70" s="822" t="s">
        <v>6943</v>
      </c>
      <c r="F70" s="822" t="s">
        <v>6944</v>
      </c>
    </row>
    <row r="71" spans="1:6" ht="38.25">
      <c r="A71" s="1001" t="s">
        <v>7085</v>
      </c>
      <c r="B71" s="1001" t="s">
        <v>7086</v>
      </c>
      <c r="C71" s="822"/>
      <c r="D71" s="822" t="s">
        <v>6199</v>
      </c>
      <c r="E71" s="822" t="s">
        <v>6943</v>
      </c>
      <c r="F71" s="822" t="s">
        <v>6944</v>
      </c>
    </row>
    <row r="72" spans="1:6" ht="38.25">
      <c r="A72" s="1001" t="s">
        <v>7087</v>
      </c>
      <c r="B72" s="1001" t="s">
        <v>7088</v>
      </c>
      <c r="C72" s="822"/>
      <c r="D72" s="822" t="s">
        <v>6199</v>
      </c>
      <c r="E72" s="822" t="s">
        <v>6943</v>
      </c>
      <c r="F72" s="822" t="s">
        <v>6944</v>
      </c>
    </row>
    <row r="73" spans="1:6" ht="38.25">
      <c r="A73" s="1001" t="s">
        <v>7089</v>
      </c>
      <c r="B73" s="1001" t="s">
        <v>7090</v>
      </c>
      <c r="C73" s="822"/>
      <c r="D73" s="822" t="s">
        <v>6199</v>
      </c>
      <c r="E73" s="822" t="s">
        <v>6943</v>
      </c>
      <c r="F73" s="822" t="s">
        <v>6944</v>
      </c>
    </row>
    <row r="74" spans="1:6" ht="38.25">
      <c r="A74" s="1001" t="s">
        <v>7091</v>
      </c>
      <c r="B74" s="1001" t="s">
        <v>7092</v>
      </c>
      <c r="C74" s="822"/>
      <c r="D74" s="822" t="s">
        <v>6199</v>
      </c>
      <c r="E74" s="822" t="s">
        <v>6943</v>
      </c>
      <c r="F74" s="822" t="s">
        <v>6944</v>
      </c>
    </row>
    <row r="75" spans="1:6" ht="38.25">
      <c r="A75" s="1001" t="s">
        <v>7093</v>
      </c>
      <c r="B75" s="1001" t="s">
        <v>7094</v>
      </c>
      <c r="C75" s="822"/>
      <c r="D75" s="822" t="s">
        <v>6199</v>
      </c>
      <c r="E75" s="822" t="s">
        <v>6943</v>
      </c>
      <c r="F75" s="822" t="s">
        <v>6944</v>
      </c>
    </row>
    <row r="76" spans="1:6" ht="38.25">
      <c r="A76" s="1001" t="s">
        <v>7095</v>
      </c>
      <c r="B76" s="1001" t="s">
        <v>7096</v>
      </c>
      <c r="C76" s="822"/>
      <c r="D76" s="822" t="s">
        <v>6199</v>
      </c>
      <c r="E76" s="822" t="s">
        <v>6943</v>
      </c>
      <c r="F76" s="822" t="s">
        <v>6944</v>
      </c>
    </row>
    <row r="77" spans="1:6" ht="38.25">
      <c r="A77" s="1001" t="s">
        <v>7097</v>
      </c>
      <c r="B77" s="1001" t="s">
        <v>7098</v>
      </c>
      <c r="C77" s="822"/>
      <c r="D77" s="822" t="s">
        <v>6199</v>
      </c>
      <c r="E77" s="822" t="s">
        <v>6943</v>
      </c>
      <c r="F77" s="822" t="s">
        <v>6944</v>
      </c>
    </row>
    <row r="78" spans="1:6" ht="38.25">
      <c r="A78" s="1001" t="s">
        <v>7099</v>
      </c>
      <c r="B78" s="1001" t="s">
        <v>7100</v>
      </c>
      <c r="C78" s="822"/>
      <c r="D78" s="822" t="s">
        <v>6199</v>
      </c>
      <c r="E78" s="822" t="s">
        <v>6943</v>
      </c>
      <c r="F78" s="822" t="s">
        <v>6944</v>
      </c>
    </row>
    <row r="79" spans="1:6" ht="38.25">
      <c r="A79" s="1001" t="s">
        <v>7101</v>
      </c>
      <c r="B79" s="1001" t="s">
        <v>7102</v>
      </c>
      <c r="C79" s="822"/>
      <c r="D79" s="822" t="s">
        <v>6199</v>
      </c>
      <c r="E79" s="822" t="s">
        <v>6943</v>
      </c>
      <c r="F79" s="822" t="s">
        <v>6944</v>
      </c>
    </row>
    <row r="80" spans="1:6" ht="38.25">
      <c r="A80" s="1001" t="s">
        <v>7103</v>
      </c>
      <c r="B80" s="1001" t="s">
        <v>7104</v>
      </c>
      <c r="C80" s="822"/>
      <c r="D80" s="822" t="s">
        <v>6199</v>
      </c>
      <c r="E80" s="822" t="s">
        <v>6943</v>
      </c>
      <c r="F80" s="822" t="s">
        <v>6944</v>
      </c>
    </row>
    <row r="81" spans="1:7" ht="38.25">
      <c r="A81" s="1001" t="s">
        <v>7105</v>
      </c>
      <c r="B81" s="1001" t="s">
        <v>7106</v>
      </c>
      <c r="C81" s="822"/>
      <c r="D81" s="822" t="s">
        <v>6199</v>
      </c>
      <c r="E81" s="822" t="s">
        <v>6943</v>
      </c>
      <c r="F81" s="822" t="s">
        <v>6944</v>
      </c>
    </row>
    <row r="82" spans="1:7" ht="38.25">
      <c r="A82" s="1001" t="s">
        <v>7107</v>
      </c>
      <c r="B82" s="1001" t="s">
        <v>7108</v>
      </c>
      <c r="C82" s="822"/>
      <c r="D82" s="822" t="s">
        <v>6199</v>
      </c>
      <c r="E82" s="822" t="s">
        <v>6943</v>
      </c>
      <c r="F82" s="822" t="s">
        <v>6944</v>
      </c>
    </row>
    <row r="83" spans="1:7" ht="38.25">
      <c r="A83" s="1001" t="s">
        <v>7109</v>
      </c>
      <c r="B83" s="1001" t="s">
        <v>7110</v>
      </c>
      <c r="C83" s="1002"/>
      <c r="D83" s="1002" t="s">
        <v>6199</v>
      </c>
      <c r="E83" s="1002" t="s">
        <v>6943</v>
      </c>
      <c r="F83" s="1002" t="s">
        <v>6944</v>
      </c>
    </row>
    <row r="84" spans="1:7" ht="38.25">
      <c r="A84" s="1001" t="s">
        <v>7111</v>
      </c>
      <c r="B84" s="1001" t="s">
        <v>7112</v>
      </c>
      <c r="C84" s="1002"/>
      <c r="D84" s="1002" t="s">
        <v>6199</v>
      </c>
      <c r="E84" s="1002" t="s">
        <v>6943</v>
      </c>
      <c r="F84" s="1002" t="s">
        <v>6944</v>
      </c>
    </row>
    <row r="85" spans="1:7" ht="38.25">
      <c r="A85" s="1001" t="s">
        <v>7113</v>
      </c>
      <c r="B85" s="1001" t="s">
        <v>7114</v>
      </c>
      <c r="C85" s="1002"/>
      <c r="D85" s="1002" t="s">
        <v>6199</v>
      </c>
      <c r="E85" s="1002" t="s">
        <v>6943</v>
      </c>
      <c r="F85" s="1002" t="s">
        <v>6944</v>
      </c>
    </row>
    <row r="86" spans="1:7" ht="38.25">
      <c r="A86" s="1001" t="s">
        <v>7115</v>
      </c>
      <c r="B86" s="1001" t="s">
        <v>7116</v>
      </c>
      <c r="C86" s="1002"/>
      <c r="D86" s="1002" t="s">
        <v>6199</v>
      </c>
      <c r="E86" s="1002" t="s">
        <v>6943</v>
      </c>
      <c r="F86" s="1002" t="s">
        <v>6944</v>
      </c>
    </row>
    <row r="87" spans="1:7">
      <c r="A87" s="72"/>
      <c r="B87" s="72"/>
      <c r="C87" s="72"/>
      <c r="D87" s="72"/>
      <c r="E87" s="72"/>
      <c r="F87" s="72"/>
    </row>
    <row r="90" spans="1:7" ht="38.25">
      <c r="A90" s="30" t="s">
        <v>62</v>
      </c>
      <c r="B90" s="8"/>
      <c r="C90" s="8"/>
      <c r="D90" s="8"/>
      <c r="E90" s="8"/>
      <c r="F90" s="8"/>
    </row>
    <row r="91" spans="1:7" ht="13.9" customHeight="1">
      <c r="A91" s="5" t="s">
        <v>27</v>
      </c>
      <c r="B91" s="5"/>
      <c r="C91" s="5"/>
      <c r="D91" s="5"/>
      <c r="E91" s="5"/>
      <c r="F91" s="5"/>
      <c r="G91" s="35"/>
    </row>
    <row r="92" spans="1:7" ht="38.25">
      <c r="A92" s="30" t="s">
        <v>63</v>
      </c>
      <c r="B92" s="30" t="s">
        <v>64</v>
      </c>
      <c r="C92" s="30" t="s">
        <v>30</v>
      </c>
      <c r="D92" s="30" t="s">
        <v>65</v>
      </c>
      <c r="E92" s="30" t="s">
        <v>66</v>
      </c>
      <c r="F92" s="30" t="s">
        <v>67</v>
      </c>
      <c r="G92" s="30" t="s">
        <v>68</v>
      </c>
    </row>
    <row r="93" spans="1:7" ht="45">
      <c r="A93" s="990" t="s">
        <v>7117</v>
      </c>
      <c r="B93" s="990" t="s">
        <v>7118</v>
      </c>
      <c r="C93" s="990" t="s">
        <v>7119</v>
      </c>
      <c r="D93" s="822" t="s">
        <v>6942</v>
      </c>
      <c r="E93" s="822" t="s">
        <v>6943</v>
      </c>
      <c r="F93" s="36"/>
      <c r="G93" s="36"/>
    </row>
    <row r="94" spans="1:7" ht="30">
      <c r="A94" s="990" t="s">
        <v>7120</v>
      </c>
      <c r="B94" s="990" t="s">
        <v>7121</v>
      </c>
      <c r="C94" s="993" t="s">
        <v>7122</v>
      </c>
      <c r="D94" s="822" t="s">
        <v>6942</v>
      </c>
      <c r="E94" s="822" t="s">
        <v>6943</v>
      </c>
      <c r="F94" s="36"/>
      <c r="G94" s="36"/>
    </row>
    <row r="95" spans="1:7" ht="30">
      <c r="A95" s="990" t="s">
        <v>7123</v>
      </c>
      <c r="B95" s="990" t="s">
        <v>7124</v>
      </c>
      <c r="C95" s="990" t="s">
        <v>7125</v>
      </c>
      <c r="D95" s="822" t="s">
        <v>6942</v>
      </c>
      <c r="E95" s="822" t="s">
        <v>6943</v>
      </c>
      <c r="F95" s="36"/>
      <c r="G95" s="36"/>
    </row>
    <row r="96" spans="1:7" ht="30">
      <c r="A96" s="990" t="s">
        <v>7126</v>
      </c>
      <c r="B96" s="990" t="s">
        <v>7127</v>
      </c>
      <c r="C96" s="990" t="s">
        <v>7128</v>
      </c>
      <c r="D96" s="822" t="s">
        <v>6942</v>
      </c>
      <c r="E96" s="822" t="s">
        <v>6943</v>
      </c>
      <c r="F96" s="36"/>
      <c r="G96" s="36"/>
    </row>
    <row r="97" spans="1:7" ht="30">
      <c r="A97" s="990" t="s">
        <v>7129</v>
      </c>
      <c r="B97" s="990" t="s">
        <v>7130</v>
      </c>
      <c r="C97" s="993" t="s">
        <v>7131</v>
      </c>
      <c r="D97" s="1003" t="s">
        <v>6942</v>
      </c>
      <c r="E97" s="1003" t="s">
        <v>6943</v>
      </c>
      <c r="F97" s="36"/>
      <c r="G97" s="36"/>
    </row>
    <row r="98" spans="1:7">
      <c r="A98" s="36"/>
      <c r="B98" s="36"/>
      <c r="C98" s="36"/>
      <c r="D98" s="36"/>
      <c r="E98" s="36"/>
      <c r="F98" s="36"/>
      <c r="G98" s="36"/>
    </row>
    <row r="99" spans="1:7">
      <c r="A99" s="31"/>
      <c r="B99" s="31"/>
      <c r="C99" s="31"/>
      <c r="D99" s="31"/>
      <c r="E99" s="31"/>
      <c r="F99" s="31"/>
      <c r="G99" s="31"/>
    </row>
    <row r="100" spans="1:7" ht="102">
      <c r="A100" s="30" t="s">
        <v>72</v>
      </c>
      <c r="B100" s="8" t="s">
        <v>26</v>
      </c>
      <c r="C100" s="8"/>
      <c r="D100" s="8"/>
      <c r="E100" s="8"/>
      <c r="F100" s="31"/>
      <c r="G100" s="31"/>
    </row>
    <row r="101" spans="1:7" ht="12.75" customHeight="1">
      <c r="A101" s="4" t="s">
        <v>27</v>
      </c>
      <c r="B101" s="4"/>
      <c r="C101" s="4"/>
      <c r="D101" s="4"/>
      <c r="E101" s="4"/>
      <c r="F101" s="31"/>
      <c r="G101" s="31"/>
    </row>
    <row r="102" spans="1:7" ht="25.5">
      <c r="A102" s="30" t="s">
        <v>73</v>
      </c>
      <c r="B102" s="30" t="s">
        <v>74</v>
      </c>
      <c r="C102" s="30" t="s">
        <v>30</v>
      </c>
      <c r="D102" s="30" t="s">
        <v>75</v>
      </c>
      <c r="E102" s="30" t="s">
        <v>76</v>
      </c>
      <c r="F102" s="31"/>
      <c r="G102" s="31"/>
    </row>
    <row r="103" spans="1:7">
      <c r="A103" s="36" t="s">
        <v>69</v>
      </c>
      <c r="B103" s="36"/>
      <c r="C103" s="36"/>
      <c r="D103" s="36"/>
      <c r="E103" s="36"/>
      <c r="F103" s="31"/>
      <c r="G103" s="31"/>
    </row>
    <row r="104" spans="1:7">
      <c r="A104" s="36" t="s">
        <v>70</v>
      </c>
      <c r="B104" s="36"/>
      <c r="C104" s="36"/>
      <c r="D104" s="36"/>
      <c r="E104" s="36"/>
      <c r="F104" s="31"/>
      <c r="G104" s="31"/>
    </row>
    <row r="105" spans="1:7">
      <c r="A105" s="36" t="s">
        <v>71</v>
      </c>
      <c r="B105" s="36"/>
      <c r="C105" s="36"/>
      <c r="D105" s="36"/>
      <c r="E105" s="36"/>
      <c r="F105" s="31"/>
      <c r="G105" s="31"/>
    </row>
    <row r="106" spans="1:7">
      <c r="A106" s="36"/>
      <c r="B106" s="36"/>
      <c r="C106" s="36"/>
      <c r="D106" s="36"/>
      <c r="E106" s="36"/>
      <c r="F106" s="31"/>
      <c r="G106" s="31"/>
    </row>
    <row r="107" spans="1:7">
      <c r="A107" s="31"/>
      <c r="B107" s="31"/>
      <c r="C107" s="31"/>
      <c r="D107" s="31"/>
      <c r="E107" s="31"/>
      <c r="F107" s="31"/>
      <c r="G107" s="31"/>
    </row>
    <row r="108" spans="1:7" ht="76.5">
      <c r="A108" s="30" t="s">
        <v>77</v>
      </c>
      <c r="B108" s="8" t="s">
        <v>26</v>
      </c>
      <c r="C108" s="8"/>
      <c r="D108" s="8"/>
      <c r="E108" s="8"/>
      <c r="F108" s="31"/>
      <c r="G108" s="31"/>
    </row>
    <row r="109" spans="1:7" ht="12.75" customHeight="1">
      <c r="A109" s="3" t="s">
        <v>27</v>
      </c>
      <c r="B109" s="3"/>
      <c r="C109" s="3"/>
      <c r="D109" s="3"/>
      <c r="E109" s="3"/>
      <c r="F109" s="31"/>
      <c r="G109" s="31"/>
    </row>
    <row r="110" spans="1:7" ht="38.25">
      <c r="A110" s="30" t="s">
        <v>78</v>
      </c>
      <c r="B110" s="30" t="s">
        <v>79</v>
      </c>
      <c r="C110" s="30" t="s">
        <v>80</v>
      </c>
      <c r="D110" s="30" t="s">
        <v>81</v>
      </c>
      <c r="E110" s="30" t="s">
        <v>82</v>
      </c>
      <c r="F110" s="31"/>
      <c r="G110" s="31"/>
    </row>
    <row r="111" spans="1:7">
      <c r="A111" s="36" t="s">
        <v>69</v>
      </c>
      <c r="B111" s="36"/>
      <c r="C111" s="36"/>
      <c r="D111" s="36"/>
      <c r="E111" s="36"/>
      <c r="F111" s="31"/>
      <c r="G111" s="31"/>
    </row>
    <row r="112" spans="1:7">
      <c r="A112" s="36" t="s">
        <v>70</v>
      </c>
      <c r="B112" s="36"/>
      <c r="C112" s="36"/>
      <c r="D112" s="36"/>
      <c r="E112" s="36"/>
      <c r="F112" s="31"/>
      <c r="G112" s="31"/>
    </row>
    <row r="113" spans="1:10">
      <c r="A113" s="36" t="s">
        <v>71</v>
      </c>
      <c r="B113" s="36"/>
      <c r="C113" s="36"/>
      <c r="D113" s="36"/>
      <c r="E113" s="36"/>
    </row>
    <row r="114" spans="1:10">
      <c r="A114" s="36"/>
      <c r="B114" s="36"/>
      <c r="C114" s="36"/>
      <c r="D114" s="36"/>
      <c r="E114" s="36"/>
    </row>
    <row r="116" spans="1:10" ht="92.45" customHeight="1">
      <c r="A116" s="30" t="s">
        <v>83</v>
      </c>
      <c r="B116" s="8" t="s">
        <v>26</v>
      </c>
      <c r="C116" s="8"/>
      <c r="D116" s="8"/>
      <c r="E116" s="31"/>
      <c r="F116" s="31"/>
    </row>
    <row r="117" spans="1:10" ht="23.85" customHeight="1">
      <c r="A117" s="3" t="s">
        <v>27</v>
      </c>
      <c r="B117" s="3"/>
      <c r="C117" s="3"/>
      <c r="D117" s="3"/>
      <c r="E117" s="31"/>
      <c r="F117" s="31"/>
    </row>
    <row r="118" spans="1:10" ht="25.5">
      <c r="A118" s="30" t="s">
        <v>84</v>
      </c>
      <c r="B118" s="30" t="s">
        <v>85</v>
      </c>
      <c r="C118" s="30" t="s">
        <v>86</v>
      </c>
      <c r="D118" s="30" t="s">
        <v>87</v>
      </c>
      <c r="E118" s="31"/>
      <c r="F118" s="31"/>
    </row>
    <row r="119" spans="1:10">
      <c r="A119" s="36" t="s">
        <v>69</v>
      </c>
      <c r="B119" s="36"/>
      <c r="C119" s="36"/>
      <c r="D119" s="36"/>
      <c r="E119" s="31"/>
      <c r="F119" s="31"/>
    </row>
    <row r="120" spans="1:10">
      <c r="A120" s="36" t="s">
        <v>70</v>
      </c>
      <c r="B120" s="36"/>
      <c r="C120" s="36"/>
      <c r="D120" s="36"/>
      <c r="E120" s="31"/>
      <c r="F120" s="31"/>
    </row>
    <row r="121" spans="1:10">
      <c r="A121" s="36" t="s">
        <v>71</v>
      </c>
      <c r="B121" s="36"/>
      <c r="C121" s="36"/>
      <c r="D121" s="36"/>
      <c r="E121" s="31"/>
      <c r="F121" s="31"/>
    </row>
    <row r="122" spans="1:10">
      <c r="A122" s="36"/>
      <c r="B122" s="36"/>
      <c r="C122" s="36"/>
      <c r="D122" s="36"/>
      <c r="E122" s="31"/>
      <c r="F122" s="31"/>
    </row>
    <row r="123" spans="1:10">
      <c r="A123" s="31"/>
      <c r="B123" s="31"/>
      <c r="C123" s="31"/>
      <c r="D123" s="31"/>
      <c r="E123" s="31"/>
      <c r="F123" s="31"/>
    </row>
    <row r="124" spans="1:10" s="426" customFormat="1" ht="90.95" customHeight="1">
      <c r="A124" s="30" t="s">
        <v>88</v>
      </c>
      <c r="B124" s="8" t="s">
        <v>26</v>
      </c>
      <c r="C124" s="8"/>
      <c r="D124" s="8"/>
      <c r="E124" s="31"/>
      <c r="F124" s="31"/>
      <c r="G124" s="29"/>
      <c r="H124" s="29"/>
      <c r="I124" s="29"/>
      <c r="J124" s="29"/>
    </row>
    <row r="125" spans="1:10" ht="12.75" customHeight="1">
      <c r="A125" s="3" t="s">
        <v>27</v>
      </c>
      <c r="B125" s="3"/>
      <c r="C125" s="3"/>
      <c r="D125" s="3"/>
      <c r="E125" s="31"/>
      <c r="F125" s="31"/>
    </row>
    <row r="126" spans="1:10" ht="25.5">
      <c r="A126" s="30" t="s">
        <v>84</v>
      </c>
      <c r="B126" s="30" t="s">
        <v>85</v>
      </c>
      <c r="C126" s="30" t="s">
        <v>86</v>
      </c>
      <c r="D126" s="30" t="s">
        <v>87</v>
      </c>
      <c r="E126" s="31"/>
      <c r="F126" s="31"/>
    </row>
    <row r="127" spans="1:10">
      <c r="A127" s="36" t="s">
        <v>69</v>
      </c>
      <c r="B127" s="36"/>
      <c r="C127" s="36"/>
      <c r="D127" s="36"/>
      <c r="E127" s="31"/>
      <c r="F127" s="31"/>
    </row>
    <row r="128" spans="1:10">
      <c r="A128" s="36" t="s">
        <v>70</v>
      </c>
      <c r="B128" s="36"/>
      <c r="C128" s="36"/>
      <c r="D128" s="36"/>
      <c r="E128" s="31"/>
      <c r="F128" s="31"/>
    </row>
    <row r="129" spans="1:10">
      <c r="A129" s="36" t="s">
        <v>71</v>
      </c>
      <c r="B129" s="36"/>
      <c r="C129" s="36"/>
      <c r="D129" s="36"/>
      <c r="E129" s="31"/>
      <c r="F129" s="31"/>
    </row>
    <row r="130" spans="1:10">
      <c r="A130" s="36"/>
      <c r="B130" s="36"/>
      <c r="C130" s="36"/>
      <c r="D130" s="36"/>
      <c r="E130" s="31"/>
      <c r="F130" s="31"/>
    </row>
    <row r="131" spans="1:10">
      <c r="A131" s="31"/>
      <c r="B131" s="31"/>
      <c r="C131" s="31"/>
      <c r="D131" s="31"/>
      <c r="E131" s="31"/>
      <c r="F131" s="31"/>
    </row>
    <row r="132" spans="1:10" ht="70.900000000000006" customHeight="1">
      <c r="A132" s="30" t="s">
        <v>89</v>
      </c>
      <c r="B132" s="8" t="s">
        <v>26</v>
      </c>
      <c r="C132" s="8"/>
      <c r="D132" s="8"/>
      <c r="E132" s="31"/>
      <c r="F132" s="31"/>
    </row>
    <row r="133" spans="1:10" s="401" customFormat="1" ht="12.75" customHeight="1">
      <c r="A133" s="2" t="s">
        <v>27</v>
      </c>
      <c r="B133" s="2"/>
      <c r="C133" s="2"/>
      <c r="D133" s="2"/>
      <c r="E133" s="31"/>
      <c r="F133" s="31"/>
      <c r="G133" s="29"/>
      <c r="H133" s="29"/>
      <c r="I133" s="29"/>
      <c r="J133" s="29"/>
    </row>
    <row r="134" spans="1:10" s="401" customFormat="1" ht="25.5">
      <c r="A134" s="30" t="s">
        <v>84</v>
      </c>
      <c r="B134" s="30" t="s">
        <v>85</v>
      </c>
      <c r="C134" s="30" t="s">
        <v>86</v>
      </c>
      <c r="D134" s="30" t="s">
        <v>87</v>
      </c>
      <c r="E134" s="31"/>
      <c r="F134" s="31"/>
      <c r="G134" s="29"/>
      <c r="H134" s="29"/>
      <c r="I134" s="29"/>
      <c r="J134" s="29"/>
    </row>
    <row r="135" spans="1:10">
      <c r="A135" s="36" t="s">
        <v>69</v>
      </c>
      <c r="B135" s="36"/>
      <c r="C135" s="36"/>
      <c r="D135" s="36"/>
      <c r="E135" s="31"/>
      <c r="F135" s="31"/>
    </row>
    <row r="136" spans="1:10">
      <c r="A136" s="36" t="s">
        <v>70</v>
      </c>
      <c r="B136" s="36"/>
      <c r="C136" s="36"/>
      <c r="D136" s="36"/>
      <c r="E136" s="31"/>
      <c r="F136" s="31"/>
    </row>
    <row r="137" spans="1:10">
      <c r="A137" s="36" t="s">
        <v>71</v>
      </c>
      <c r="B137" s="36"/>
      <c r="C137" s="36"/>
      <c r="D137" s="36"/>
      <c r="E137" s="31"/>
      <c r="F137" s="31"/>
    </row>
    <row r="138" spans="1:10">
      <c r="A138" s="36"/>
      <c r="B138" s="36"/>
      <c r="C138" s="36"/>
      <c r="D138" s="36"/>
      <c r="E138" s="31"/>
      <c r="F138" s="31"/>
    </row>
    <row r="139" spans="1:10">
      <c r="A139" s="1"/>
      <c r="B139" s="1"/>
      <c r="C139" s="1"/>
      <c r="D139" s="1"/>
      <c r="E139" s="1"/>
      <c r="F139" s="1"/>
    </row>
    <row r="140" spans="1:10" ht="90.95" customHeight="1">
      <c r="A140" s="30" t="s">
        <v>90</v>
      </c>
      <c r="B140" s="8" t="s">
        <v>26</v>
      </c>
      <c r="C140" s="8"/>
      <c r="D140" s="8"/>
      <c r="E140" s="8"/>
      <c r="F140" s="8"/>
    </row>
    <row r="141" spans="1:10" ht="12.75" customHeight="1">
      <c r="A141" s="2" t="s">
        <v>27</v>
      </c>
      <c r="B141" s="2"/>
      <c r="C141" s="2"/>
      <c r="D141" s="2"/>
      <c r="E141" s="2"/>
      <c r="F141" s="2"/>
    </row>
    <row r="142" spans="1:10" ht="38.25">
      <c r="A142" s="30" t="s">
        <v>91</v>
      </c>
      <c r="B142" s="30" t="s">
        <v>92</v>
      </c>
      <c r="C142" s="30" t="s">
        <v>93</v>
      </c>
      <c r="D142" s="30" t="s">
        <v>94</v>
      </c>
      <c r="E142" s="30" t="s">
        <v>95</v>
      </c>
      <c r="F142" s="30" t="s">
        <v>76</v>
      </c>
    </row>
    <row r="143" spans="1:10">
      <c r="A143" s="36" t="s">
        <v>69</v>
      </c>
      <c r="B143" s="36"/>
      <c r="C143" s="36"/>
      <c r="D143" s="36"/>
      <c r="E143" s="36"/>
      <c r="F143" s="36"/>
    </row>
    <row r="144" spans="1:10" s="401" customFormat="1">
      <c r="A144" s="36" t="s">
        <v>70</v>
      </c>
      <c r="B144" s="36"/>
      <c r="C144" s="36"/>
      <c r="D144" s="36"/>
      <c r="E144" s="36"/>
      <c r="F144" s="36"/>
      <c r="G144" s="29"/>
      <c r="H144" s="29"/>
      <c r="I144" s="29"/>
      <c r="J144" s="29"/>
    </row>
    <row r="145" spans="1:10" s="401" customFormat="1">
      <c r="A145" s="36" t="s">
        <v>71</v>
      </c>
      <c r="B145" s="36"/>
      <c r="C145" s="36"/>
      <c r="D145" s="36"/>
      <c r="E145" s="36"/>
      <c r="F145" s="36"/>
      <c r="G145" s="29"/>
      <c r="H145" s="29"/>
      <c r="I145" s="29"/>
      <c r="J145" s="29"/>
    </row>
    <row r="146" spans="1:10">
      <c r="A146" s="36"/>
      <c r="B146" s="36"/>
      <c r="C146" s="36"/>
      <c r="D146" s="36"/>
      <c r="E146" s="36"/>
      <c r="F146" s="36"/>
    </row>
    <row r="147" spans="1:10">
      <c r="A147" s="31"/>
      <c r="B147" s="31"/>
      <c r="C147" s="31"/>
      <c r="D147" s="31"/>
      <c r="E147" s="31"/>
      <c r="F147" s="31"/>
    </row>
    <row r="148" spans="1:10" ht="73.900000000000006" customHeight="1">
      <c r="A148" s="30" t="s">
        <v>96</v>
      </c>
      <c r="B148" s="8" t="s">
        <v>26</v>
      </c>
      <c r="C148" s="8"/>
      <c r="D148" s="8"/>
      <c r="E148" s="31"/>
      <c r="F148" s="31"/>
    </row>
    <row r="149" spans="1:10" ht="23.85" customHeight="1">
      <c r="A149" s="2" t="s">
        <v>27</v>
      </c>
      <c r="B149" s="2"/>
      <c r="C149" s="2"/>
      <c r="D149" s="2"/>
      <c r="E149" s="31"/>
      <c r="F149" s="31"/>
    </row>
    <row r="150" spans="1:10" ht="25.5">
      <c r="A150" s="30" t="s">
        <v>97</v>
      </c>
      <c r="B150" s="30" t="s">
        <v>98</v>
      </c>
      <c r="C150" s="30" t="s">
        <v>99</v>
      </c>
      <c r="D150" s="30" t="s">
        <v>76</v>
      </c>
      <c r="E150" s="31"/>
      <c r="F150" s="31"/>
    </row>
    <row r="151" spans="1:10">
      <c r="A151" s="36" t="s">
        <v>69</v>
      </c>
      <c r="B151" s="36"/>
      <c r="C151" s="36"/>
      <c r="D151" s="36"/>
      <c r="E151" s="31"/>
      <c r="F151" s="31"/>
    </row>
    <row r="152" spans="1:10">
      <c r="A152" s="36" t="s">
        <v>70</v>
      </c>
      <c r="B152" s="36"/>
      <c r="C152" s="36"/>
      <c r="D152" s="36"/>
      <c r="E152" s="31"/>
      <c r="F152" s="31"/>
    </row>
    <row r="153" spans="1:10">
      <c r="A153" s="36" t="s">
        <v>71</v>
      </c>
      <c r="B153" s="36"/>
      <c r="C153" s="36"/>
      <c r="D153" s="36"/>
      <c r="E153" s="31"/>
      <c r="F153" s="31"/>
    </row>
    <row r="154" spans="1:10">
      <c r="A154" s="36"/>
      <c r="B154" s="36"/>
      <c r="C154" s="36"/>
      <c r="D154" s="36"/>
      <c r="E154" s="31"/>
      <c r="F154" s="31"/>
    </row>
    <row r="155" spans="1:10">
      <c r="A155" s="31"/>
      <c r="B155" s="31"/>
      <c r="C155" s="31"/>
      <c r="D155" s="31"/>
      <c r="E155" s="31"/>
      <c r="F155" s="31"/>
    </row>
    <row r="156" spans="1:10" ht="73.150000000000006" customHeight="1">
      <c r="A156" s="30" t="s">
        <v>100</v>
      </c>
      <c r="B156" s="8" t="s">
        <v>101</v>
      </c>
      <c r="C156" s="8"/>
      <c r="D156" s="8"/>
      <c r="E156" s="31"/>
      <c r="F156" s="31"/>
    </row>
    <row r="157" spans="1:10">
      <c r="A157" s="31"/>
      <c r="B157" s="31"/>
      <c r="D157" s="31"/>
      <c r="E157" s="31"/>
      <c r="F157" s="31"/>
    </row>
    <row r="158" spans="1:10" ht="75.400000000000006" customHeight="1">
      <c r="A158" s="30" t="s">
        <v>102</v>
      </c>
      <c r="B158" s="8" t="s">
        <v>26</v>
      </c>
      <c r="C158" s="8"/>
      <c r="D158" s="8"/>
      <c r="E158" s="31"/>
      <c r="F158" s="31"/>
    </row>
    <row r="159" spans="1:10" ht="23.85" customHeight="1">
      <c r="A159" s="2" t="s">
        <v>27</v>
      </c>
      <c r="B159" s="2"/>
      <c r="C159" s="2"/>
      <c r="D159" s="2"/>
      <c r="E159" s="31"/>
      <c r="F159" s="31"/>
    </row>
    <row r="160" spans="1:10" ht="25.5">
      <c r="A160" s="30" t="s">
        <v>103</v>
      </c>
      <c r="B160" s="30" t="s">
        <v>104</v>
      </c>
      <c r="C160" s="30" t="s">
        <v>105</v>
      </c>
      <c r="D160" s="30" t="s">
        <v>106</v>
      </c>
      <c r="E160" s="31"/>
      <c r="F160" s="31"/>
    </row>
    <row r="161" spans="1:10" ht="12.75" customHeight="1">
      <c r="A161" s="36" t="s">
        <v>69</v>
      </c>
      <c r="B161" s="36"/>
      <c r="C161" s="36"/>
      <c r="D161" s="36"/>
    </row>
    <row r="162" spans="1:10" ht="12.75" customHeight="1">
      <c r="A162" s="36" t="s">
        <v>70</v>
      </c>
      <c r="B162" s="36"/>
      <c r="C162" s="36"/>
      <c r="D162" s="36"/>
    </row>
    <row r="163" spans="1:10" ht="12.75" customHeight="1">
      <c r="A163" s="36" t="s">
        <v>71</v>
      </c>
      <c r="B163" s="36"/>
      <c r="C163" s="36"/>
      <c r="D163" s="36"/>
    </row>
    <row r="164" spans="1:10" ht="12.75" customHeight="1">
      <c r="A164" s="36"/>
      <c r="B164" s="36"/>
      <c r="C164" s="36"/>
      <c r="D164" s="36"/>
    </row>
    <row r="167" spans="1:10" ht="76.150000000000006" customHeight="1">
      <c r="A167" s="40" t="s">
        <v>107</v>
      </c>
      <c r="B167" s="1242" t="s">
        <v>108</v>
      </c>
      <c r="C167" s="1242"/>
      <c r="D167" s="1242"/>
    </row>
    <row r="168" spans="1:10" ht="28.35" customHeight="1">
      <c r="A168" s="2" t="s">
        <v>27</v>
      </c>
      <c r="B168" s="2"/>
      <c r="C168" s="2"/>
      <c r="D168" s="2"/>
    </row>
    <row r="169" spans="1:10" ht="99.2" customHeight="1">
      <c r="A169" s="40" t="s">
        <v>109</v>
      </c>
      <c r="B169" s="1243" t="s">
        <v>110</v>
      </c>
      <c r="C169" s="1243"/>
      <c r="D169" s="40" t="s">
        <v>111</v>
      </c>
    </row>
    <row r="170" spans="1:10" s="1005" customFormat="1" ht="40.35" customHeight="1">
      <c r="A170" s="1004" t="s">
        <v>7132</v>
      </c>
      <c r="B170" s="1310" t="s">
        <v>7133</v>
      </c>
      <c r="C170" s="1310"/>
      <c r="D170" s="1004" t="s">
        <v>7134</v>
      </c>
      <c r="E170" s="29"/>
      <c r="F170" s="29"/>
      <c r="G170" s="29"/>
      <c r="H170" s="29"/>
      <c r="I170" s="29"/>
      <c r="J170" s="29"/>
    </row>
    <row r="171" spans="1:10" s="1005" customFormat="1" ht="12.75" customHeight="1">
      <c r="A171" s="29"/>
      <c r="B171" s="29"/>
      <c r="C171" s="29"/>
      <c r="D171" s="29"/>
      <c r="E171" s="29"/>
      <c r="F171" s="29"/>
      <c r="G171" s="29"/>
      <c r="H171" s="29"/>
      <c r="I171" s="29"/>
      <c r="J171" s="29"/>
    </row>
    <row r="172" spans="1:10" s="1005" customFormat="1" ht="76.900000000000006" customHeight="1">
      <c r="A172" s="40" t="s">
        <v>115</v>
      </c>
      <c r="B172" s="1242" t="s">
        <v>108</v>
      </c>
      <c r="C172" s="1242"/>
      <c r="D172" s="1242"/>
      <c r="E172" s="29"/>
      <c r="F172" s="29"/>
      <c r="G172" s="29"/>
      <c r="H172" s="29"/>
      <c r="I172" s="29"/>
      <c r="J172" s="29"/>
    </row>
    <row r="173" spans="1:10" s="1005" customFormat="1" ht="12.75" customHeight="1">
      <c r="A173" s="2" t="s">
        <v>27</v>
      </c>
      <c r="B173" s="2"/>
      <c r="C173" s="2"/>
      <c r="D173" s="2"/>
      <c r="E173" s="29"/>
      <c r="F173" s="29"/>
      <c r="G173" s="29"/>
      <c r="H173" s="29"/>
      <c r="I173" s="29"/>
      <c r="J173" s="29"/>
    </row>
    <row r="174" spans="1:10" s="1005" customFormat="1" ht="12.75" customHeight="1">
      <c r="A174" s="1243" t="s">
        <v>116</v>
      </c>
      <c r="B174" s="1243"/>
      <c r="C174" s="1243"/>
      <c r="D174" s="29"/>
      <c r="E174" s="29"/>
      <c r="F174" s="29"/>
      <c r="G174" s="29"/>
      <c r="H174" s="29"/>
      <c r="I174" s="29"/>
      <c r="J174" s="29"/>
    </row>
    <row r="175" spans="1:10" s="1005" customFormat="1" ht="45" customHeight="1">
      <c r="A175" s="1295" t="s">
        <v>7135</v>
      </c>
      <c r="B175" s="1295"/>
      <c r="C175" s="1295"/>
      <c r="D175" s="29"/>
      <c r="E175" s="29"/>
      <c r="F175" s="29"/>
      <c r="G175" s="29"/>
      <c r="H175" s="29"/>
      <c r="I175" s="29"/>
      <c r="J175" s="29"/>
    </row>
    <row r="176" spans="1:10" s="1005" customFormat="1" ht="85.5" customHeight="1">
      <c r="A176" s="43" t="s">
        <v>118</v>
      </c>
      <c r="B176" s="1242" t="s">
        <v>108</v>
      </c>
      <c r="C176" s="1242"/>
      <c r="D176" s="1242"/>
      <c r="E176" s="29"/>
      <c r="F176" s="29"/>
      <c r="G176" s="29"/>
      <c r="H176" s="29"/>
      <c r="I176" s="29"/>
      <c r="J176" s="29"/>
    </row>
    <row r="177" spans="1:10" s="1005" customFormat="1" ht="12.75" customHeight="1">
      <c r="A177" s="29"/>
      <c r="B177" s="29"/>
      <c r="C177" s="29"/>
      <c r="D177" s="29"/>
      <c r="E177" s="29"/>
      <c r="F177" s="29"/>
      <c r="G177" s="29"/>
      <c r="H177" s="29"/>
      <c r="I177" s="29"/>
      <c r="J177" s="29"/>
    </row>
    <row r="178" spans="1:10" s="1005" customFormat="1" ht="66.75" customHeight="1">
      <c r="A178" s="40" t="s">
        <v>119</v>
      </c>
      <c r="B178" s="1242" t="s">
        <v>108</v>
      </c>
      <c r="C178" s="1242"/>
      <c r="D178" s="1242"/>
      <c r="E178" s="29"/>
      <c r="F178" s="44"/>
      <c r="G178" s="29"/>
      <c r="H178" s="29"/>
      <c r="I178" s="29"/>
      <c r="J178" s="29"/>
    </row>
    <row r="179" spans="1:10" ht="12.75" customHeight="1">
      <c r="A179" s="2" t="s">
        <v>27</v>
      </c>
      <c r="B179" s="2"/>
      <c r="C179" s="2"/>
      <c r="D179" s="2"/>
    </row>
    <row r="180" spans="1:10" ht="29.85" customHeight="1">
      <c r="A180" s="1243" t="s">
        <v>116</v>
      </c>
      <c r="B180" s="1243"/>
      <c r="C180" s="1243"/>
    </row>
    <row r="181" spans="1:10" ht="34.5" customHeight="1">
      <c r="A181" s="1295" t="s">
        <v>7136</v>
      </c>
      <c r="B181" s="1295"/>
      <c r="C181" s="1295"/>
    </row>
    <row r="182" spans="1:10" ht="120.4" customHeight="1">
      <c r="A182" s="40" t="s">
        <v>121</v>
      </c>
      <c r="B182" s="1242" t="s">
        <v>108</v>
      </c>
      <c r="C182" s="1242"/>
      <c r="D182" s="1242"/>
    </row>
    <row r="185" spans="1:10" ht="50.65" customHeight="1">
      <c r="A185" s="1243" t="s">
        <v>122</v>
      </c>
      <c r="B185" s="1243"/>
      <c r="C185" s="1243"/>
      <c r="D185" s="1243"/>
    </row>
    <row r="186" spans="1:10" ht="96.95" customHeight="1">
      <c r="A186" s="40" t="s">
        <v>123</v>
      </c>
      <c r="B186" s="40" t="s">
        <v>124</v>
      </c>
      <c r="C186" s="40" t="s">
        <v>125</v>
      </c>
      <c r="D186" s="40" t="s">
        <v>126</v>
      </c>
    </row>
    <row r="187" spans="1:10" ht="106.35" customHeight="1">
      <c r="A187" s="1006" t="s">
        <v>7137</v>
      </c>
      <c r="B187" s="1006" t="s">
        <v>7138</v>
      </c>
      <c r="C187" s="1007" t="s">
        <v>7139</v>
      </c>
      <c r="D187" s="1006">
        <v>200</v>
      </c>
    </row>
    <row r="188" spans="1:10" ht="15">
      <c r="A188" s="1006"/>
      <c r="B188" s="1006"/>
      <c r="C188" s="1008"/>
      <c r="D188" s="1006"/>
    </row>
    <row r="189" spans="1:10" ht="39.6" customHeight="1">
      <c r="A189" s="1243" t="s">
        <v>130</v>
      </c>
      <c r="B189" s="1243"/>
      <c r="C189" s="1243"/>
      <c r="D189" s="1243"/>
      <c r="E189" s="1243"/>
      <c r="F189" s="40" t="s">
        <v>131</v>
      </c>
      <c r="G189" s="40" t="s">
        <v>132</v>
      </c>
    </row>
    <row r="190" spans="1:10" ht="73.900000000000006" customHeight="1">
      <c r="A190" s="40" t="s">
        <v>133</v>
      </c>
      <c r="B190" s="40" t="s">
        <v>134</v>
      </c>
      <c r="C190" s="40" t="s">
        <v>135</v>
      </c>
      <c r="D190" s="40" t="s">
        <v>136</v>
      </c>
      <c r="E190" s="40" t="s">
        <v>137</v>
      </c>
      <c r="F190" s="46">
        <v>21</v>
      </c>
      <c r="G190" s="46">
        <f>SUM(D191:D211)</f>
        <v>36567</v>
      </c>
    </row>
    <row r="191" spans="1:10" ht="163.5" customHeight="1">
      <c r="A191" s="48" t="s">
        <v>7140</v>
      </c>
      <c r="B191" s="50">
        <v>46114</v>
      </c>
      <c r="C191" s="47" t="s">
        <v>7141</v>
      </c>
      <c r="D191" s="48">
        <v>78</v>
      </c>
      <c r="E191" s="47" t="s">
        <v>7142</v>
      </c>
      <c r="F191" s="733"/>
      <c r="G191" s="733"/>
      <c r="H191" s="733"/>
      <c r="I191" s="733"/>
      <c r="J191" s="733"/>
    </row>
    <row r="192" spans="1:10" ht="163.5" customHeight="1">
      <c r="A192" s="48" t="s">
        <v>7143</v>
      </c>
      <c r="B192" s="48" t="s">
        <v>7144</v>
      </c>
      <c r="C192" s="47" t="s">
        <v>7145</v>
      </c>
      <c r="D192" s="48">
        <v>600</v>
      </c>
      <c r="E192" s="47" t="s">
        <v>7146</v>
      </c>
      <c r="F192" s="733"/>
      <c r="G192" s="733"/>
      <c r="H192" s="733"/>
      <c r="I192" s="733"/>
      <c r="J192" s="733"/>
    </row>
    <row r="193" spans="1:10" ht="179.25" customHeight="1">
      <c r="A193" s="48" t="s">
        <v>7147</v>
      </c>
      <c r="B193" s="50">
        <v>46117</v>
      </c>
      <c r="C193" s="47" t="s">
        <v>7148</v>
      </c>
      <c r="D193" s="48">
        <v>79</v>
      </c>
      <c r="E193" s="48" t="s">
        <v>7149</v>
      </c>
    </row>
    <row r="194" spans="1:10" ht="48" customHeight="1">
      <c r="A194" s="346" t="s">
        <v>7150</v>
      </c>
      <c r="B194" s="1009">
        <v>46114</v>
      </c>
      <c r="C194" s="346" t="s">
        <v>7151</v>
      </c>
      <c r="D194" s="867">
        <v>2830</v>
      </c>
      <c r="E194" s="867" t="s">
        <v>7152</v>
      </c>
    </row>
    <row r="195" spans="1:10" ht="48" customHeight="1">
      <c r="A195" s="346" t="s">
        <v>7153</v>
      </c>
      <c r="B195" s="1009">
        <v>46129</v>
      </c>
      <c r="C195" s="346" t="s">
        <v>7154</v>
      </c>
      <c r="D195" s="867">
        <v>331</v>
      </c>
      <c r="E195" s="867" t="s">
        <v>7152</v>
      </c>
    </row>
    <row r="196" spans="1:10" ht="48" customHeight="1">
      <c r="A196" s="346" t="s">
        <v>7155</v>
      </c>
      <c r="B196" s="867" t="s">
        <v>7156</v>
      </c>
      <c r="C196" s="346" t="s">
        <v>7157</v>
      </c>
      <c r="D196" s="867">
        <v>886</v>
      </c>
      <c r="E196" s="867" t="s">
        <v>7152</v>
      </c>
    </row>
    <row r="197" spans="1:10" ht="48" customHeight="1">
      <c r="A197" s="346" t="s">
        <v>7158</v>
      </c>
      <c r="B197" s="867" t="s">
        <v>7159</v>
      </c>
      <c r="C197" s="346" t="s">
        <v>7160</v>
      </c>
      <c r="D197" s="867">
        <v>8472</v>
      </c>
      <c r="E197" s="867" t="s">
        <v>7152</v>
      </c>
    </row>
    <row r="198" spans="1:10" ht="48" customHeight="1">
      <c r="A198" s="346" t="s">
        <v>7161</v>
      </c>
      <c r="B198" s="867" t="s">
        <v>7162</v>
      </c>
      <c r="C198" s="346" t="s">
        <v>7163</v>
      </c>
      <c r="D198" s="867">
        <v>187</v>
      </c>
      <c r="E198" s="867" t="s">
        <v>7152</v>
      </c>
    </row>
    <row r="199" spans="1:10" ht="48" customHeight="1">
      <c r="A199" s="346" t="s">
        <v>7164</v>
      </c>
      <c r="B199" s="867" t="s">
        <v>7165</v>
      </c>
      <c r="C199" s="346" t="s">
        <v>7166</v>
      </c>
      <c r="D199" s="867">
        <v>275</v>
      </c>
      <c r="E199" s="867" t="s">
        <v>7152</v>
      </c>
    </row>
    <row r="200" spans="1:10" ht="63" customHeight="1">
      <c r="A200" s="1010" t="s">
        <v>7167</v>
      </c>
      <c r="B200" s="1011" t="s">
        <v>7168</v>
      </c>
      <c r="C200" s="1010" t="s">
        <v>7169</v>
      </c>
      <c r="D200" s="1011">
        <v>124</v>
      </c>
      <c r="E200" s="1011" t="s">
        <v>7152</v>
      </c>
    </row>
    <row r="201" spans="1:10" ht="38.25">
      <c r="A201" s="1012" t="s">
        <v>7170</v>
      </c>
      <c r="B201" s="1013">
        <v>46114</v>
      </c>
      <c r="C201" s="1014" t="s">
        <v>7171</v>
      </c>
      <c r="D201" s="380">
        <v>400</v>
      </c>
      <c r="E201" s="137" t="s">
        <v>7172</v>
      </c>
      <c r="F201" s="136"/>
      <c r="G201" s="136"/>
      <c r="H201" s="136"/>
      <c r="I201" s="136"/>
      <c r="J201" s="136"/>
    </row>
    <row r="202" spans="1:10" ht="42.75">
      <c r="A202" s="674" t="s">
        <v>7173</v>
      </c>
      <c r="B202" s="1013">
        <v>46117</v>
      </c>
      <c r="C202" s="1015" t="s">
        <v>7174</v>
      </c>
      <c r="D202" s="1016">
        <v>100</v>
      </c>
      <c r="E202" s="1017" t="s">
        <v>7175</v>
      </c>
      <c r="F202" s="136"/>
      <c r="G202" s="136"/>
      <c r="H202" s="136"/>
      <c r="I202" s="136"/>
      <c r="J202" s="136"/>
    </row>
    <row r="203" spans="1:10" ht="50.65" customHeight="1">
      <c r="A203" s="505" t="s">
        <v>7176</v>
      </c>
      <c r="B203" s="1018" t="s">
        <v>7177</v>
      </c>
      <c r="C203" s="1019" t="s">
        <v>7178</v>
      </c>
      <c r="D203" s="1020">
        <v>100</v>
      </c>
      <c r="E203" s="1021" t="s">
        <v>7175</v>
      </c>
    </row>
    <row r="204" spans="1:10" ht="48.75" customHeight="1">
      <c r="A204" s="751" t="s">
        <v>7179</v>
      </c>
      <c r="B204" s="1022">
        <v>46116</v>
      </c>
      <c r="C204" s="1023" t="s">
        <v>7180</v>
      </c>
      <c r="D204" s="1024">
        <v>70</v>
      </c>
      <c r="E204" s="1025" t="s">
        <v>7175</v>
      </c>
    </row>
    <row r="205" spans="1:10" ht="53.65" customHeight="1">
      <c r="A205" s="505" t="s">
        <v>7181</v>
      </c>
      <c r="B205" s="1018">
        <v>46126</v>
      </c>
      <c r="C205" s="1023" t="s">
        <v>7182</v>
      </c>
      <c r="D205" s="1020">
        <v>50</v>
      </c>
      <c r="E205" s="896" t="s">
        <v>7172</v>
      </c>
    </row>
    <row r="206" spans="1:10" ht="151.5" customHeight="1">
      <c r="A206" s="505" t="s">
        <v>7183</v>
      </c>
      <c r="B206" s="1018">
        <v>46185</v>
      </c>
      <c r="C206" s="1026" t="s">
        <v>7184</v>
      </c>
      <c r="D206" s="1020">
        <v>20000</v>
      </c>
      <c r="E206" s="1021" t="s">
        <v>7185</v>
      </c>
    </row>
    <row r="207" spans="1:10" ht="122.85" customHeight="1">
      <c r="A207" s="1027" t="s">
        <v>7186</v>
      </c>
      <c r="B207" s="1028">
        <v>46200</v>
      </c>
      <c r="C207" s="1029" t="s">
        <v>7187</v>
      </c>
      <c r="D207" s="1020">
        <v>1500</v>
      </c>
      <c r="E207" s="1021" t="s">
        <v>7185</v>
      </c>
    </row>
    <row r="208" spans="1:10" ht="39.4" customHeight="1">
      <c r="A208" s="1027" t="s">
        <v>7188</v>
      </c>
      <c r="B208" s="1028"/>
      <c r="C208" s="1030" t="s">
        <v>7189</v>
      </c>
      <c r="D208" s="1031">
        <v>200</v>
      </c>
      <c r="E208" s="1021" t="s">
        <v>7185</v>
      </c>
    </row>
    <row r="209" spans="1:10" ht="118.5" customHeight="1">
      <c r="A209" s="1027" t="s">
        <v>7190</v>
      </c>
      <c r="B209" s="1028">
        <v>46157</v>
      </c>
      <c r="C209" s="1032" t="s">
        <v>7191</v>
      </c>
      <c r="D209" s="1020"/>
      <c r="E209" s="1021" t="s">
        <v>7192</v>
      </c>
    </row>
    <row r="210" spans="1:10" ht="66" customHeight="1">
      <c r="A210" s="1027" t="s">
        <v>7193</v>
      </c>
      <c r="B210" s="1028">
        <v>46159</v>
      </c>
      <c r="C210" s="1030" t="s">
        <v>7194</v>
      </c>
      <c r="D210" s="1020">
        <v>105</v>
      </c>
      <c r="E210" s="1021" t="s">
        <v>7195</v>
      </c>
    </row>
    <row r="211" spans="1:10" ht="129" customHeight="1">
      <c r="A211" s="1027" t="s">
        <v>7196</v>
      </c>
      <c r="B211" s="1028" t="s">
        <v>7197</v>
      </c>
      <c r="C211" s="1030" t="s">
        <v>7198</v>
      </c>
      <c r="D211" s="1020">
        <v>180</v>
      </c>
      <c r="E211" s="1021" t="s">
        <v>7195</v>
      </c>
    </row>
    <row r="212" spans="1:10" ht="42" customHeight="1">
      <c r="A212" s="1033"/>
      <c r="B212" s="875"/>
      <c r="C212" s="1034"/>
      <c r="D212" s="1016"/>
      <c r="E212" s="1035"/>
      <c r="F212" s="136"/>
      <c r="G212" s="136"/>
      <c r="H212" s="136"/>
      <c r="I212" s="136"/>
      <c r="J212" s="136"/>
    </row>
    <row r="213" spans="1:10" ht="50.25" customHeight="1">
      <c r="A213" s="1033"/>
      <c r="B213" s="875"/>
      <c r="C213" s="1034"/>
      <c r="D213" s="1016"/>
      <c r="E213" s="1035"/>
      <c r="F213" s="136"/>
      <c r="G213" s="136"/>
      <c r="H213" s="136"/>
      <c r="I213" s="136"/>
      <c r="J213" s="136"/>
    </row>
    <row r="214" spans="1:10" ht="66" customHeight="1">
      <c r="A214" s="40" t="s">
        <v>180</v>
      </c>
      <c r="B214" s="40"/>
      <c r="C214" s="1036"/>
      <c r="D214" s="40"/>
      <c r="E214" s="40"/>
      <c r="F214" s="40"/>
      <c r="G214" s="40" t="s">
        <v>131</v>
      </c>
      <c r="H214" s="40" t="s">
        <v>132</v>
      </c>
      <c r="I214" s="40" t="s">
        <v>181</v>
      </c>
    </row>
    <row r="215" spans="1:10" ht="111.2" customHeight="1">
      <c r="A215" s="40" t="s">
        <v>133</v>
      </c>
      <c r="B215" s="40" t="s">
        <v>134</v>
      </c>
      <c r="C215" s="40" t="s">
        <v>135</v>
      </c>
      <c r="D215" s="40" t="s">
        <v>136</v>
      </c>
      <c r="E215" s="40" t="s">
        <v>137</v>
      </c>
      <c r="F215" s="40" t="s">
        <v>182</v>
      </c>
      <c r="G215" s="46">
        <v>6</v>
      </c>
      <c r="H215" s="46">
        <f>SUM(D216:D221)</f>
        <v>4690</v>
      </c>
      <c r="I215" s="216">
        <f>1/G215*100</f>
        <v>16.666666666666664</v>
      </c>
    </row>
    <row r="216" spans="1:10" ht="91.5" customHeight="1">
      <c r="A216" s="49" t="s">
        <v>7199</v>
      </c>
      <c r="B216" s="50">
        <v>46130</v>
      </c>
      <c r="C216" s="47" t="s">
        <v>7200</v>
      </c>
      <c r="D216" s="48">
        <v>38</v>
      </c>
      <c r="E216" s="47" t="s">
        <v>7149</v>
      </c>
      <c r="F216" s="56" t="s">
        <v>186</v>
      </c>
    </row>
    <row r="217" spans="1:10" ht="48" customHeight="1">
      <c r="A217" s="346" t="s">
        <v>7201</v>
      </c>
      <c r="B217" s="867" t="s">
        <v>7202</v>
      </c>
      <c r="C217" s="346" t="s">
        <v>7203</v>
      </c>
      <c r="D217" s="867">
        <v>306</v>
      </c>
      <c r="E217" s="867" t="s">
        <v>7152</v>
      </c>
      <c r="F217" s="1037" t="s">
        <v>190</v>
      </c>
    </row>
    <row r="218" spans="1:10" ht="48" customHeight="1">
      <c r="A218" s="346" t="s">
        <v>7204</v>
      </c>
      <c r="B218" s="867" t="s">
        <v>7205</v>
      </c>
      <c r="C218" s="346" t="s">
        <v>7206</v>
      </c>
      <c r="D218" s="867">
        <v>1101</v>
      </c>
      <c r="E218" s="867" t="s">
        <v>7152</v>
      </c>
      <c r="F218" s="1037" t="s">
        <v>186</v>
      </c>
    </row>
    <row r="219" spans="1:10" ht="48" customHeight="1">
      <c r="A219" s="346" t="s">
        <v>7207</v>
      </c>
      <c r="B219" s="867" t="s">
        <v>7208</v>
      </c>
      <c r="C219" s="346" t="s">
        <v>7209</v>
      </c>
      <c r="D219" s="867">
        <v>471</v>
      </c>
      <c r="E219" s="867" t="s">
        <v>7152</v>
      </c>
      <c r="F219" s="1037" t="s">
        <v>186</v>
      </c>
    </row>
    <row r="220" spans="1:10" ht="48" customHeight="1">
      <c r="A220" s="346" t="s">
        <v>7210</v>
      </c>
      <c r="B220" s="867" t="s">
        <v>7211</v>
      </c>
      <c r="C220" s="346" t="s">
        <v>7212</v>
      </c>
      <c r="D220" s="867">
        <v>2562</v>
      </c>
      <c r="E220" s="867" t="s">
        <v>7152</v>
      </c>
      <c r="F220" s="1037" t="s">
        <v>186</v>
      </c>
    </row>
    <row r="221" spans="1:10" ht="48" customHeight="1">
      <c r="A221" s="346" t="s">
        <v>7213</v>
      </c>
      <c r="B221" s="867" t="s">
        <v>7214</v>
      </c>
      <c r="C221" s="346" t="s">
        <v>7215</v>
      </c>
      <c r="D221" s="867">
        <v>212</v>
      </c>
      <c r="E221" s="867" t="s">
        <v>7152</v>
      </c>
      <c r="F221" s="1037" t="s">
        <v>186</v>
      </c>
    </row>
    <row r="222" spans="1:10" ht="12.75" customHeight="1">
      <c r="A222" s="48"/>
      <c r="B222" s="48"/>
      <c r="C222" s="48"/>
      <c r="D222" s="48"/>
      <c r="E222" s="48"/>
      <c r="F222" s="56"/>
    </row>
    <row r="223" spans="1:10" ht="12.75" customHeight="1">
      <c r="A223" s="48"/>
      <c r="B223" s="48"/>
      <c r="C223" s="48"/>
      <c r="D223" s="48"/>
      <c r="E223" s="48"/>
      <c r="F223" s="56"/>
    </row>
    <row r="224" spans="1:10" ht="12.75" customHeight="1">
      <c r="A224" s="48"/>
      <c r="B224" s="48"/>
      <c r="C224" s="48"/>
      <c r="D224" s="48"/>
      <c r="E224" s="48"/>
      <c r="F224" s="56"/>
    </row>
    <row r="226" spans="1:10" ht="40.35" customHeight="1">
      <c r="A226" s="1243" t="s">
        <v>252</v>
      </c>
      <c r="B226" s="1243"/>
      <c r="C226" s="1243"/>
      <c r="D226" s="1243"/>
      <c r="E226" s="1243"/>
      <c r="F226" s="40" t="s">
        <v>131</v>
      </c>
      <c r="G226" s="40" t="s">
        <v>132</v>
      </c>
    </row>
    <row r="227" spans="1:10" ht="65.650000000000006" customHeight="1">
      <c r="A227" s="40" t="s">
        <v>133</v>
      </c>
      <c r="B227" s="40" t="s">
        <v>134</v>
      </c>
      <c r="C227" s="40" t="s">
        <v>135</v>
      </c>
      <c r="D227" s="40" t="s">
        <v>136</v>
      </c>
      <c r="E227" s="40" t="s">
        <v>137</v>
      </c>
      <c r="F227" s="72">
        <v>2</v>
      </c>
      <c r="G227" s="72">
        <f>SUM(D228:D229)</f>
        <v>26000</v>
      </c>
    </row>
    <row r="228" spans="1:10" s="17" customFormat="1" ht="32.450000000000003" customHeight="1">
      <c r="A228" s="48" t="s">
        <v>7216</v>
      </c>
      <c r="B228" s="48" t="s">
        <v>7217</v>
      </c>
      <c r="C228" s="48" t="s">
        <v>7218</v>
      </c>
      <c r="D228" s="48">
        <v>9000</v>
      </c>
      <c r="E228" s="48" t="s">
        <v>7219</v>
      </c>
      <c r="F228" s="29"/>
      <c r="G228" s="29"/>
      <c r="H228" s="29"/>
      <c r="I228" s="29"/>
      <c r="J228" s="29"/>
    </row>
    <row r="229" spans="1:10" s="17" customFormat="1" ht="82.35" customHeight="1">
      <c r="A229" s="48" t="s">
        <v>7220</v>
      </c>
      <c r="B229" s="48" t="s">
        <v>7217</v>
      </c>
      <c r="C229" s="48" t="s">
        <v>7221</v>
      </c>
      <c r="D229" s="48">
        <v>17000</v>
      </c>
      <c r="E229" s="48" t="s">
        <v>7219</v>
      </c>
      <c r="F229" s="29"/>
      <c r="G229" s="29"/>
      <c r="H229" s="29"/>
      <c r="I229" s="29"/>
      <c r="J229" s="29"/>
    </row>
    <row r="230" spans="1:10" s="17" customFormat="1" ht="12.75" customHeight="1">
      <c r="A230" s="48"/>
      <c r="B230" s="48"/>
      <c r="C230" s="48"/>
      <c r="D230" s="48"/>
      <c r="E230" s="48"/>
      <c r="F230" s="29"/>
      <c r="G230" s="29"/>
      <c r="H230" s="29"/>
      <c r="I230" s="29"/>
      <c r="J230" s="29"/>
    </row>
    <row r="231" spans="1:10" s="17" customFormat="1" ht="12.75" customHeight="1">
      <c r="A231" s="29"/>
      <c r="B231" s="29"/>
      <c r="C231" s="29"/>
      <c r="D231" s="29"/>
      <c r="E231" s="29"/>
      <c r="F231" s="29"/>
      <c r="G231" s="29"/>
      <c r="H231" s="29"/>
      <c r="I231" s="29"/>
      <c r="J231" s="29"/>
    </row>
    <row r="232" spans="1:10" s="17" customFormat="1" ht="54.4" customHeight="1">
      <c r="A232" s="1243" t="s">
        <v>281</v>
      </c>
      <c r="B232" s="1243"/>
      <c r="C232" s="1243"/>
      <c r="D232" s="1243"/>
      <c r="E232" s="1243"/>
      <c r="F232" s="1243"/>
      <c r="G232" s="40" t="s">
        <v>131</v>
      </c>
      <c r="H232" s="40" t="s">
        <v>132</v>
      </c>
      <c r="I232" s="29"/>
      <c r="J232" s="80" t="s">
        <v>282</v>
      </c>
    </row>
    <row r="233" spans="1:10" s="17" customFormat="1" ht="76.900000000000006" customHeight="1">
      <c r="A233" s="40" t="s">
        <v>133</v>
      </c>
      <c r="B233" s="40" t="s">
        <v>134</v>
      </c>
      <c r="C233" s="40" t="s">
        <v>135</v>
      </c>
      <c r="D233" s="40" t="s">
        <v>136</v>
      </c>
      <c r="E233" s="40" t="s">
        <v>137</v>
      </c>
      <c r="F233" s="40" t="s">
        <v>283</v>
      </c>
      <c r="G233" s="46">
        <v>24</v>
      </c>
      <c r="H233" s="46">
        <f>SUM(D234:D257)</f>
        <v>39263</v>
      </c>
      <c r="I233" s="29"/>
      <c r="J233" s="81" t="s">
        <v>284</v>
      </c>
    </row>
    <row r="234" spans="1:10" s="17" customFormat="1" ht="81" customHeight="1">
      <c r="A234" s="1038" t="s">
        <v>7222</v>
      </c>
      <c r="B234" s="1039" t="s">
        <v>7223</v>
      </c>
      <c r="C234" s="1040" t="s">
        <v>7224</v>
      </c>
      <c r="D234" s="1038">
        <v>53</v>
      </c>
      <c r="E234" s="1041" t="s">
        <v>7225</v>
      </c>
      <c r="F234" s="56" t="s">
        <v>309</v>
      </c>
      <c r="G234" s="29"/>
      <c r="H234" s="29"/>
      <c r="I234" s="29"/>
      <c r="J234" s="29"/>
    </row>
    <row r="235" spans="1:10" s="17" customFormat="1" ht="89.25" customHeight="1">
      <c r="A235" s="48" t="s">
        <v>7226</v>
      </c>
      <c r="B235" s="48" t="s">
        <v>471</v>
      </c>
      <c r="C235" s="47" t="s">
        <v>7227</v>
      </c>
      <c r="D235" s="48">
        <v>500</v>
      </c>
      <c r="E235" s="47" t="s">
        <v>7149</v>
      </c>
      <c r="F235" s="56" t="s">
        <v>309</v>
      </c>
      <c r="G235" s="29"/>
      <c r="H235" s="29"/>
      <c r="I235" s="29"/>
      <c r="J235" s="29"/>
    </row>
    <row r="236" spans="1:10" s="17" customFormat="1" ht="94.5" customHeight="1">
      <c r="A236" s="48" t="s">
        <v>7228</v>
      </c>
      <c r="B236" s="50">
        <v>46129</v>
      </c>
      <c r="C236" s="47" t="s">
        <v>7229</v>
      </c>
      <c r="D236" s="48">
        <v>90</v>
      </c>
      <c r="E236" s="47" t="s">
        <v>7149</v>
      </c>
      <c r="F236" s="56" t="s">
        <v>309</v>
      </c>
      <c r="G236" s="29"/>
      <c r="H236" s="29"/>
      <c r="I236" s="29"/>
      <c r="J236" s="29"/>
    </row>
    <row r="237" spans="1:10" s="17" customFormat="1" ht="88.5" customHeight="1">
      <c r="A237" s="46" t="s">
        <v>7230</v>
      </c>
      <c r="B237" s="1042">
        <v>46148</v>
      </c>
      <c r="C237" s="147" t="s">
        <v>7231</v>
      </c>
      <c r="D237" s="373">
        <v>46</v>
      </c>
      <c r="E237" s="47" t="s">
        <v>7149</v>
      </c>
      <c r="F237" s="56" t="s">
        <v>309</v>
      </c>
      <c r="G237" s="29"/>
      <c r="H237" s="29"/>
      <c r="I237" s="29"/>
      <c r="J237" s="29"/>
    </row>
    <row r="238" spans="1:10" s="17" customFormat="1" ht="62.45" customHeight="1">
      <c r="A238" s="346" t="s">
        <v>7232</v>
      </c>
      <c r="B238" s="867" t="s">
        <v>7233</v>
      </c>
      <c r="C238" s="346" t="s">
        <v>7234</v>
      </c>
      <c r="D238" s="867">
        <v>390</v>
      </c>
      <c r="E238" s="867" t="s">
        <v>7152</v>
      </c>
      <c r="F238" s="633" t="s">
        <v>309</v>
      </c>
      <c r="G238" s="69"/>
      <c r="H238" s="69"/>
      <c r="I238" s="69"/>
      <c r="J238" s="69"/>
    </row>
    <row r="239" spans="1:10" s="17" customFormat="1" ht="51" customHeight="1">
      <c r="A239" s="346" t="s">
        <v>7235</v>
      </c>
      <c r="B239" s="867" t="s">
        <v>7236</v>
      </c>
      <c r="C239" s="346" t="s">
        <v>7237</v>
      </c>
      <c r="D239" s="867">
        <v>1925</v>
      </c>
      <c r="E239" s="867" t="s">
        <v>7152</v>
      </c>
      <c r="F239" s="633" t="s">
        <v>402</v>
      </c>
      <c r="G239" s="69"/>
      <c r="H239" s="69"/>
      <c r="I239" s="69"/>
      <c r="J239" s="69"/>
    </row>
    <row r="240" spans="1:10" s="17" customFormat="1" ht="51" customHeight="1">
      <c r="A240" s="346" t="s">
        <v>7238</v>
      </c>
      <c r="B240" s="867" t="s">
        <v>7239</v>
      </c>
      <c r="C240" s="346" t="s">
        <v>7240</v>
      </c>
      <c r="D240" s="867">
        <v>569</v>
      </c>
      <c r="E240" s="867" t="s">
        <v>7152</v>
      </c>
      <c r="F240" s="633" t="s">
        <v>309</v>
      </c>
      <c r="G240" s="69"/>
      <c r="H240" s="69"/>
      <c r="I240" s="69"/>
      <c r="J240" s="69"/>
    </row>
    <row r="241" spans="1:10" s="17" customFormat="1" ht="51" customHeight="1">
      <c r="A241" s="346" t="s">
        <v>7241</v>
      </c>
      <c r="B241" s="867" t="s">
        <v>7242</v>
      </c>
      <c r="C241" s="346" t="s">
        <v>7243</v>
      </c>
      <c r="D241" s="867">
        <v>2196</v>
      </c>
      <c r="E241" s="867" t="s">
        <v>7152</v>
      </c>
      <c r="F241" s="633" t="s">
        <v>402</v>
      </c>
      <c r="G241" s="69"/>
      <c r="H241" s="69"/>
      <c r="I241" s="69"/>
      <c r="J241" s="69"/>
    </row>
    <row r="242" spans="1:10" s="17" customFormat="1" ht="51" customHeight="1">
      <c r="A242" s="346" t="s">
        <v>7244</v>
      </c>
      <c r="B242" s="1009">
        <v>46195</v>
      </c>
      <c r="C242" s="346" t="s">
        <v>7245</v>
      </c>
      <c r="D242" s="867">
        <v>73</v>
      </c>
      <c r="E242" s="867" t="s">
        <v>7152</v>
      </c>
      <c r="F242" s="633" t="s">
        <v>402</v>
      </c>
      <c r="G242" s="69"/>
      <c r="H242" s="69"/>
      <c r="I242" s="69"/>
      <c r="J242" s="69"/>
    </row>
    <row r="243" spans="1:10" s="17" customFormat="1" ht="51" customHeight="1">
      <c r="A243" s="346" t="s">
        <v>7246</v>
      </c>
      <c r="B243" s="1009">
        <v>46151</v>
      </c>
      <c r="C243" s="346" t="s">
        <v>7247</v>
      </c>
      <c r="D243" s="867">
        <v>865</v>
      </c>
      <c r="E243" s="867" t="s">
        <v>7152</v>
      </c>
      <c r="F243" s="633" t="s">
        <v>402</v>
      </c>
      <c r="G243" s="69"/>
      <c r="H243" s="69"/>
      <c r="I243" s="69"/>
      <c r="J243" s="69"/>
    </row>
    <row r="244" spans="1:10" s="17" customFormat="1" ht="51" customHeight="1">
      <c r="A244" s="346" t="s">
        <v>7248</v>
      </c>
      <c r="B244" s="867" t="s">
        <v>7249</v>
      </c>
      <c r="C244" s="346" t="s">
        <v>7250</v>
      </c>
      <c r="D244" s="867">
        <v>334</v>
      </c>
      <c r="E244" s="867" t="s">
        <v>7152</v>
      </c>
      <c r="F244" s="633" t="s">
        <v>314</v>
      </c>
      <c r="G244" s="69"/>
      <c r="H244" s="69"/>
      <c r="I244" s="69"/>
      <c r="J244" s="69"/>
    </row>
    <row r="245" spans="1:10" s="17" customFormat="1" ht="51" customHeight="1">
      <c r="A245" s="346" t="s">
        <v>7251</v>
      </c>
      <c r="B245" s="867" t="s">
        <v>7252</v>
      </c>
      <c r="C245" s="346" t="s">
        <v>7253</v>
      </c>
      <c r="D245" s="867">
        <v>589</v>
      </c>
      <c r="E245" s="867" t="s">
        <v>7152</v>
      </c>
      <c r="F245" s="633" t="s">
        <v>354</v>
      </c>
      <c r="G245" s="69"/>
      <c r="H245" s="69"/>
      <c r="I245" s="69"/>
      <c r="J245" s="69"/>
    </row>
    <row r="246" spans="1:10" s="17" customFormat="1" ht="51" customHeight="1">
      <c r="A246" s="346" t="s">
        <v>7254</v>
      </c>
      <c r="B246" s="867" t="s">
        <v>7255</v>
      </c>
      <c r="C246" s="346" t="s">
        <v>7256</v>
      </c>
      <c r="D246" s="867">
        <v>118</v>
      </c>
      <c r="E246" s="867" t="s">
        <v>7152</v>
      </c>
      <c r="F246" s="633" t="s">
        <v>289</v>
      </c>
      <c r="G246" s="69"/>
      <c r="H246" s="69"/>
      <c r="I246" s="69"/>
      <c r="J246" s="69"/>
    </row>
    <row r="247" spans="1:10" s="17" customFormat="1" ht="48.2" customHeight="1">
      <c r="A247" s="1043" t="s">
        <v>7257</v>
      </c>
      <c r="B247" s="1044">
        <v>46118</v>
      </c>
      <c r="C247" s="1045" t="s">
        <v>7258</v>
      </c>
      <c r="D247" s="1046">
        <v>150</v>
      </c>
      <c r="E247" s="896" t="s">
        <v>7172</v>
      </c>
      <c r="F247" s="56" t="s">
        <v>411</v>
      </c>
      <c r="G247" s="29"/>
      <c r="H247" s="29"/>
      <c r="I247" s="29"/>
      <c r="J247" s="29"/>
    </row>
    <row r="248" spans="1:10" s="17" customFormat="1" ht="53.1" customHeight="1">
      <c r="A248" s="1043" t="s">
        <v>7259</v>
      </c>
      <c r="B248" s="1044">
        <v>46120</v>
      </c>
      <c r="C248" s="1047" t="s">
        <v>7260</v>
      </c>
      <c r="D248" s="1046">
        <v>30</v>
      </c>
      <c r="E248" s="1021" t="s">
        <v>7175</v>
      </c>
      <c r="F248" s="56" t="s">
        <v>309</v>
      </c>
      <c r="G248" s="29"/>
      <c r="H248" s="29"/>
      <c r="I248" s="29"/>
      <c r="J248" s="29"/>
    </row>
    <row r="249" spans="1:10" s="17" customFormat="1" ht="76.150000000000006" customHeight="1">
      <c r="A249" s="505" t="s">
        <v>7261</v>
      </c>
      <c r="B249" s="1018">
        <v>46125</v>
      </c>
      <c r="C249" s="1048" t="s">
        <v>7262</v>
      </c>
      <c r="D249" s="1046">
        <v>150</v>
      </c>
      <c r="E249" s="896" t="s">
        <v>7172</v>
      </c>
      <c r="F249" s="56" t="s">
        <v>411</v>
      </c>
      <c r="G249" s="29"/>
      <c r="H249" s="29"/>
      <c r="I249" s="29"/>
      <c r="J249" s="29"/>
    </row>
    <row r="250" spans="1:10" s="17" customFormat="1" ht="28.15" customHeight="1">
      <c r="A250" s="1043" t="s">
        <v>7263</v>
      </c>
      <c r="B250" s="1044" t="s">
        <v>7264</v>
      </c>
      <c r="C250" s="147" t="s">
        <v>7265</v>
      </c>
      <c r="D250" s="1046">
        <v>95</v>
      </c>
      <c r="E250" s="1049" t="s">
        <v>7266</v>
      </c>
      <c r="F250" s="56" t="s">
        <v>309</v>
      </c>
      <c r="G250" s="29"/>
      <c r="H250" s="29"/>
      <c r="I250" s="29"/>
      <c r="J250" s="29"/>
    </row>
    <row r="251" spans="1:10" s="17" customFormat="1" ht="44.65" customHeight="1">
      <c r="A251" s="1043" t="s">
        <v>7267</v>
      </c>
      <c r="B251" s="1044">
        <v>46136</v>
      </c>
      <c r="C251" s="1023" t="s">
        <v>7268</v>
      </c>
      <c r="D251" s="1046">
        <v>50</v>
      </c>
      <c r="E251" s="1021" t="s">
        <v>7175</v>
      </c>
      <c r="F251" s="56" t="s">
        <v>411</v>
      </c>
      <c r="G251" s="29"/>
      <c r="H251" s="29"/>
      <c r="I251" s="29"/>
      <c r="J251" s="29"/>
    </row>
    <row r="252" spans="1:10" s="17" customFormat="1" ht="25.5" customHeight="1">
      <c r="A252" s="1043" t="s">
        <v>7269</v>
      </c>
      <c r="B252" s="1050">
        <v>46145</v>
      </c>
      <c r="C252" s="1051" t="s">
        <v>7270</v>
      </c>
      <c r="D252" s="1046">
        <v>600</v>
      </c>
      <c r="E252" s="1049" t="s">
        <v>7266</v>
      </c>
      <c r="F252" s="56" t="s">
        <v>309</v>
      </c>
      <c r="G252" s="29"/>
      <c r="H252" s="29"/>
      <c r="I252" s="29"/>
      <c r="J252" s="29"/>
    </row>
    <row r="253" spans="1:10" s="17" customFormat="1" ht="43.7" customHeight="1">
      <c r="A253" s="1043" t="s">
        <v>7271</v>
      </c>
      <c r="B253" s="1020" t="s">
        <v>7272</v>
      </c>
      <c r="C253" s="1052" t="s">
        <v>7273</v>
      </c>
      <c r="D253" s="1046">
        <v>90</v>
      </c>
      <c r="E253" s="1049" t="s">
        <v>7266</v>
      </c>
      <c r="F253" s="56" t="s">
        <v>309</v>
      </c>
      <c r="G253" s="29"/>
      <c r="H253" s="29"/>
      <c r="I253" s="29"/>
      <c r="J253" s="29"/>
    </row>
    <row r="254" spans="1:10" s="17" customFormat="1" ht="56.45" customHeight="1">
      <c r="A254" s="1043" t="s">
        <v>7274</v>
      </c>
      <c r="B254" s="1018">
        <v>46148</v>
      </c>
      <c r="C254" s="1023" t="s">
        <v>7275</v>
      </c>
      <c r="D254" s="1046">
        <v>50</v>
      </c>
      <c r="E254" s="896" t="s">
        <v>7172</v>
      </c>
      <c r="F254" s="56" t="s">
        <v>309</v>
      </c>
      <c r="G254" s="29"/>
      <c r="H254" s="29"/>
      <c r="I254" s="29"/>
      <c r="J254" s="29"/>
    </row>
    <row r="255" spans="1:10" s="17" customFormat="1" ht="56.45" customHeight="1">
      <c r="A255" s="1043" t="s">
        <v>7276</v>
      </c>
      <c r="B255" s="1018">
        <v>46150</v>
      </c>
      <c r="C255" s="1023" t="s">
        <v>7277</v>
      </c>
      <c r="D255" s="1046">
        <v>150</v>
      </c>
      <c r="E255" s="896" t="s">
        <v>7172</v>
      </c>
      <c r="F255" s="56" t="s">
        <v>309</v>
      </c>
      <c r="G255" s="29"/>
      <c r="H255" s="29"/>
      <c r="I255" s="29"/>
      <c r="J255" s="29"/>
    </row>
    <row r="256" spans="1:10" s="17" customFormat="1" ht="1.5" customHeight="1">
      <c r="A256" s="505" t="s">
        <v>7278</v>
      </c>
      <c r="B256" s="1018">
        <v>46150</v>
      </c>
      <c r="C256" s="128" t="s">
        <v>7277</v>
      </c>
      <c r="D256" s="1020">
        <v>150</v>
      </c>
      <c r="E256" s="896" t="s">
        <v>7172</v>
      </c>
      <c r="F256" s="29"/>
      <c r="G256" s="29"/>
      <c r="H256" s="29"/>
      <c r="I256" s="29"/>
      <c r="J256" s="29"/>
    </row>
    <row r="257" spans="1:10" s="17" customFormat="1" ht="213.4" customHeight="1">
      <c r="A257" s="505" t="s">
        <v>7279</v>
      </c>
      <c r="B257" s="1018">
        <v>46151</v>
      </c>
      <c r="C257" s="1029" t="s">
        <v>7280</v>
      </c>
      <c r="D257" s="1020">
        <v>30000</v>
      </c>
      <c r="E257" s="1049" t="s">
        <v>7266</v>
      </c>
      <c r="F257" s="56" t="s">
        <v>309</v>
      </c>
      <c r="G257" s="29"/>
      <c r="H257" s="29"/>
      <c r="I257" s="29"/>
      <c r="J257" s="29"/>
    </row>
    <row r="258" spans="1:10" s="17" customFormat="1" ht="83.65" customHeight="1">
      <c r="A258" s="1053"/>
      <c r="B258" s="1018"/>
      <c r="C258" s="1054"/>
      <c r="D258" s="77"/>
      <c r="E258" s="896"/>
      <c r="F258" s="29"/>
      <c r="G258" s="29"/>
      <c r="H258" s="29"/>
      <c r="I258" s="29"/>
      <c r="J258" s="29"/>
    </row>
    <row r="259" spans="1:10" s="17" customFormat="1" ht="83.65" customHeight="1">
      <c r="A259" s="29"/>
      <c r="B259" s="29"/>
      <c r="C259" s="29"/>
      <c r="D259" s="1020"/>
      <c r="E259" s="29"/>
      <c r="F259" s="29"/>
      <c r="G259" s="29"/>
      <c r="H259" s="29"/>
      <c r="I259" s="29"/>
      <c r="J259" s="29"/>
    </row>
    <row r="260" spans="1:10" s="17" customFormat="1" ht="37.35" customHeight="1">
      <c r="A260" s="1243" t="s">
        <v>468</v>
      </c>
      <c r="B260" s="1243"/>
      <c r="C260" s="1243"/>
      <c r="D260" s="1243"/>
      <c r="E260" s="1243"/>
      <c r="F260" s="40" t="s">
        <v>131</v>
      </c>
      <c r="G260" s="40" t="s">
        <v>132</v>
      </c>
      <c r="H260" s="29"/>
      <c r="I260" s="29"/>
      <c r="J260" s="29"/>
    </row>
    <row r="261" spans="1:10" s="17" customFormat="1" ht="37.35" customHeight="1">
      <c r="A261" s="40"/>
      <c r="B261" s="40"/>
      <c r="C261" s="40"/>
      <c r="D261" s="40"/>
      <c r="E261" s="40"/>
      <c r="F261" s="40"/>
      <c r="G261" s="40"/>
      <c r="H261" s="29"/>
      <c r="I261" s="29"/>
      <c r="J261" s="29"/>
    </row>
    <row r="262" spans="1:10" s="17" customFormat="1" ht="77.650000000000006" customHeight="1">
      <c r="A262" s="40" t="s">
        <v>133</v>
      </c>
      <c r="B262" s="40" t="s">
        <v>134</v>
      </c>
      <c r="C262" s="40" t="s">
        <v>135</v>
      </c>
      <c r="D262" s="40" t="s">
        <v>136</v>
      </c>
      <c r="E262" s="40" t="s">
        <v>137</v>
      </c>
      <c r="F262" s="72">
        <v>4</v>
      </c>
      <c r="G262" s="72">
        <f>SUM(D263:D266)</f>
        <v>5320</v>
      </c>
      <c r="H262" s="29"/>
      <c r="I262" s="29"/>
      <c r="J262" s="29"/>
    </row>
    <row r="263" spans="1:10" s="17" customFormat="1" ht="153.4" customHeight="1">
      <c r="A263" s="49" t="s">
        <v>7281</v>
      </c>
      <c r="B263" s="498">
        <v>46151</v>
      </c>
      <c r="C263" s="1055" t="s">
        <v>7282</v>
      </c>
      <c r="D263" s="1056">
        <v>5000</v>
      </c>
      <c r="E263" s="1049" t="s">
        <v>7266</v>
      </c>
      <c r="F263" s="29"/>
      <c r="G263" s="29"/>
      <c r="H263" s="29"/>
      <c r="I263" s="29"/>
      <c r="J263" s="29"/>
    </row>
    <row r="264" spans="1:10" s="17" customFormat="1" ht="57.6" customHeight="1">
      <c r="A264" s="49" t="s">
        <v>7283</v>
      </c>
      <c r="B264" s="498">
        <v>46200</v>
      </c>
      <c r="C264" s="1057" t="s">
        <v>7284</v>
      </c>
      <c r="D264" s="499">
        <v>150</v>
      </c>
      <c r="E264" s="1049" t="s">
        <v>7266</v>
      </c>
      <c r="F264" s="29"/>
      <c r="G264" s="29"/>
      <c r="H264" s="29"/>
      <c r="I264" s="29"/>
      <c r="J264" s="29"/>
    </row>
    <row r="265" spans="1:10" s="17" customFormat="1" ht="86.65" customHeight="1">
      <c r="A265" s="49" t="s">
        <v>7285</v>
      </c>
      <c r="B265" s="499" t="s">
        <v>2316</v>
      </c>
      <c r="C265" s="1030" t="s">
        <v>7286</v>
      </c>
      <c r="D265" s="499">
        <v>20</v>
      </c>
      <c r="E265" s="1058" t="s">
        <v>7287</v>
      </c>
      <c r="F265" s="29"/>
      <c r="G265" s="29"/>
      <c r="H265" s="29"/>
      <c r="I265" s="29"/>
      <c r="J265" s="29"/>
    </row>
    <row r="266" spans="1:10" s="17" customFormat="1" ht="100.15" customHeight="1">
      <c r="A266" s="49" t="s">
        <v>7288</v>
      </c>
      <c r="B266" s="499" t="s">
        <v>2316</v>
      </c>
      <c r="C266" s="1032" t="s">
        <v>7289</v>
      </c>
      <c r="D266" s="499">
        <v>150</v>
      </c>
      <c r="E266" s="896" t="s">
        <v>7290</v>
      </c>
      <c r="F266" s="29"/>
      <c r="G266" s="29"/>
      <c r="H266" s="29"/>
      <c r="I266" s="29"/>
      <c r="J266" s="29"/>
    </row>
    <row r="267" spans="1:10" s="17" customFormat="1">
      <c r="A267" s="29"/>
      <c r="B267" s="29"/>
      <c r="C267" s="128"/>
      <c r="D267" s="29"/>
      <c r="E267" s="29"/>
      <c r="F267" s="29"/>
      <c r="G267" s="29"/>
      <c r="H267" s="29"/>
      <c r="I267" s="29"/>
      <c r="J267" s="29"/>
    </row>
    <row r="268" spans="1:10" s="17" customFormat="1">
      <c r="A268" s="29"/>
      <c r="B268" s="29"/>
      <c r="C268" s="128"/>
      <c r="D268" s="29"/>
      <c r="E268" s="29"/>
      <c r="F268" s="29"/>
      <c r="G268" s="29"/>
      <c r="H268" s="29"/>
      <c r="I268" s="29"/>
      <c r="J268" s="29"/>
    </row>
    <row r="269" spans="1:10" s="17" customFormat="1">
      <c r="A269" s="29"/>
      <c r="B269" s="29"/>
      <c r="C269" s="128"/>
      <c r="D269" s="29"/>
      <c r="E269" s="29"/>
      <c r="F269" s="29"/>
      <c r="G269" s="29"/>
      <c r="H269" s="29"/>
      <c r="I269" s="29"/>
      <c r="J269" s="29"/>
    </row>
    <row r="270" spans="1:10" s="17" customFormat="1">
      <c r="A270" s="29"/>
      <c r="B270" s="29"/>
      <c r="C270" s="128"/>
      <c r="D270" s="29"/>
      <c r="E270" s="29"/>
      <c r="F270" s="29"/>
      <c r="G270" s="29"/>
      <c r="H270" s="29"/>
      <c r="I270" s="29"/>
      <c r="J270" s="29"/>
    </row>
    <row r="271" spans="1:10" s="17" customFormat="1" ht="102" customHeight="1">
      <c r="A271" s="1243" t="s">
        <v>495</v>
      </c>
      <c r="B271" s="1243"/>
      <c r="C271" s="1243"/>
      <c r="D271" s="1243"/>
      <c r="E271" s="1243"/>
      <c r="F271" s="1243"/>
      <c r="G271" s="40" t="s">
        <v>131</v>
      </c>
      <c r="H271" s="40" t="s">
        <v>132</v>
      </c>
      <c r="I271" s="40" t="s">
        <v>496</v>
      </c>
      <c r="J271" s="40" t="s">
        <v>497</v>
      </c>
    </row>
    <row r="272" spans="1:10" s="17" customFormat="1" ht="54.75" customHeight="1">
      <c r="A272" s="40" t="s">
        <v>498</v>
      </c>
      <c r="B272" s="40" t="s">
        <v>502</v>
      </c>
      <c r="C272" s="40" t="s">
        <v>135</v>
      </c>
      <c r="D272" s="40" t="s">
        <v>499</v>
      </c>
      <c r="E272" s="40" t="s">
        <v>500</v>
      </c>
      <c r="F272" s="40" t="s">
        <v>132</v>
      </c>
      <c r="G272" s="102">
        <v>0</v>
      </c>
      <c r="H272" s="102">
        <v>0</v>
      </c>
      <c r="I272" s="102"/>
      <c r="J272" s="102"/>
    </row>
    <row r="273" spans="1:8">
      <c r="A273" s="48"/>
      <c r="B273" s="48"/>
      <c r="C273" s="48"/>
      <c r="D273" s="48"/>
      <c r="E273" s="48"/>
      <c r="F273" s="48"/>
    </row>
    <row r="274" spans="1:8">
      <c r="A274" s="48"/>
      <c r="B274" s="48"/>
      <c r="C274" s="48"/>
      <c r="D274" s="48"/>
      <c r="E274" s="48"/>
      <c r="F274" s="48"/>
    </row>
    <row r="275" spans="1:8">
      <c r="A275" s="48"/>
      <c r="B275" s="48"/>
      <c r="C275" s="48"/>
      <c r="D275" s="48"/>
      <c r="E275" s="48"/>
      <c r="F275" s="48"/>
    </row>
    <row r="276" spans="1:8">
      <c r="A276" s="48"/>
      <c r="B276" s="48"/>
      <c r="C276" s="48"/>
      <c r="D276" s="48"/>
      <c r="E276" s="48"/>
      <c r="F276" s="48"/>
    </row>
    <row r="280" spans="1:8" ht="38.85" customHeight="1">
      <c r="A280" s="1243" t="s">
        <v>501</v>
      </c>
      <c r="B280" s="1243"/>
      <c r="C280" s="1243"/>
      <c r="D280" s="1243"/>
      <c r="E280" s="1243"/>
      <c r="F280" s="1242"/>
      <c r="G280" s="1242"/>
      <c r="H280" s="1242"/>
    </row>
    <row r="281" spans="1:8" ht="12.75" customHeight="1">
      <c r="A281" s="2" t="s">
        <v>27</v>
      </c>
      <c r="B281" s="2"/>
      <c r="C281" s="2"/>
      <c r="D281" s="2"/>
      <c r="E281" s="2"/>
    </row>
    <row r="282" spans="1:8" ht="82.9" customHeight="1">
      <c r="A282" s="40" t="s">
        <v>133</v>
      </c>
      <c r="B282" s="40" t="s">
        <v>502</v>
      </c>
      <c r="C282" s="40" t="s">
        <v>135</v>
      </c>
      <c r="D282" s="40" t="s">
        <v>500</v>
      </c>
      <c r="E282" s="40" t="s">
        <v>132</v>
      </c>
      <c r="F282" s="40" t="s">
        <v>131</v>
      </c>
      <c r="G282" s="40" t="s">
        <v>132</v>
      </c>
    </row>
    <row r="283" spans="1:8" ht="12.75" customHeight="1">
      <c r="A283" s="48"/>
      <c r="B283" s="48"/>
      <c r="C283" s="48"/>
      <c r="D283" s="48"/>
      <c r="E283" s="48"/>
      <c r="F283" s="72"/>
      <c r="G283" s="72"/>
    </row>
    <row r="284" spans="1:8" ht="12.75" customHeight="1">
      <c r="A284" s="48"/>
      <c r="B284" s="48"/>
      <c r="C284" s="48"/>
      <c r="D284" s="48"/>
      <c r="E284" s="48"/>
    </row>
    <row r="285" spans="1:8" ht="12.75" customHeight="1">
      <c r="A285" s="48"/>
      <c r="B285" s="48"/>
      <c r="C285" s="48"/>
      <c r="D285" s="48"/>
      <c r="E285" s="48"/>
    </row>
    <row r="286" spans="1:8" ht="12.75" customHeight="1">
      <c r="A286" s="48"/>
      <c r="B286" s="48"/>
      <c r="C286" s="48"/>
      <c r="D286" s="48"/>
      <c r="E286" s="48"/>
    </row>
    <row r="288" spans="1:8" ht="46.35" customHeight="1">
      <c r="A288" s="1243" t="s">
        <v>534</v>
      </c>
      <c r="B288" s="1243"/>
      <c r="C288" s="1243"/>
    </row>
    <row r="289" spans="1:10" ht="71.650000000000006" customHeight="1">
      <c r="A289" s="40" t="s">
        <v>535</v>
      </c>
      <c r="B289" s="40" t="s">
        <v>536</v>
      </c>
      <c r="C289" s="40" t="s">
        <v>537</v>
      </c>
    </row>
    <row r="290" spans="1:10" ht="12.75" customHeight="1">
      <c r="A290" s="67" t="s">
        <v>538</v>
      </c>
      <c r="B290" s="48"/>
      <c r="C290" s="48"/>
    </row>
    <row r="291" spans="1:10" ht="12.75" customHeight="1">
      <c r="A291" s="67" t="s">
        <v>539</v>
      </c>
      <c r="B291" s="48"/>
      <c r="C291" s="48"/>
    </row>
    <row r="292" spans="1:10" ht="12.75" customHeight="1">
      <c r="A292" s="67" t="s">
        <v>540</v>
      </c>
      <c r="B292" s="48"/>
      <c r="C292" s="48"/>
    </row>
    <row r="294" spans="1:10" ht="50.65" customHeight="1">
      <c r="A294" s="1243" t="s">
        <v>541</v>
      </c>
      <c r="B294" s="1243"/>
      <c r="C294" s="1243"/>
      <c r="D294" s="40" t="s">
        <v>542</v>
      </c>
    </row>
    <row r="295" spans="1:10" ht="79.150000000000006" customHeight="1">
      <c r="A295" s="40" t="s">
        <v>543</v>
      </c>
      <c r="B295" s="40" t="s">
        <v>92</v>
      </c>
      <c r="C295" s="40" t="s">
        <v>94</v>
      </c>
      <c r="D295" s="48">
        <v>106</v>
      </c>
    </row>
    <row r="296" spans="1:10" ht="12.75" customHeight="1">
      <c r="A296" s="1059" t="s">
        <v>7291</v>
      </c>
      <c r="B296" s="1060">
        <v>46114</v>
      </c>
      <c r="C296" s="1061" t="s">
        <v>7292</v>
      </c>
      <c r="D296" s="1062">
        <v>1</v>
      </c>
      <c r="E296" s="128"/>
      <c r="F296" s="128"/>
      <c r="G296" s="128"/>
      <c r="H296" s="128"/>
      <c r="I296" s="128"/>
      <c r="J296" s="128"/>
    </row>
    <row r="297" spans="1:10" ht="12.75" customHeight="1">
      <c r="A297" s="1059" t="s">
        <v>7293</v>
      </c>
      <c r="B297" s="1060">
        <v>46115</v>
      </c>
      <c r="C297" s="1061" t="s">
        <v>7294</v>
      </c>
      <c r="D297" s="1062">
        <v>1</v>
      </c>
      <c r="E297" s="128"/>
      <c r="F297" s="128"/>
      <c r="G297" s="128"/>
      <c r="H297" s="128"/>
      <c r="I297" s="128"/>
      <c r="J297" s="128"/>
    </row>
    <row r="298" spans="1:10" ht="85.9" customHeight="1">
      <c r="A298" s="1059" t="s">
        <v>7295</v>
      </c>
      <c r="B298" s="1060">
        <v>46115</v>
      </c>
      <c r="C298" s="1061" t="s">
        <v>7296</v>
      </c>
      <c r="D298" s="1063">
        <v>1</v>
      </c>
      <c r="E298" s="1064"/>
      <c r="F298" s="128"/>
      <c r="G298" s="128"/>
      <c r="H298" s="128"/>
      <c r="I298" s="128"/>
      <c r="J298" s="128"/>
    </row>
    <row r="299" spans="1:10" ht="94.15" customHeight="1">
      <c r="A299" s="1059" t="s">
        <v>7297</v>
      </c>
      <c r="B299" s="1060">
        <v>46118</v>
      </c>
      <c r="C299" s="1065" t="s">
        <v>7298</v>
      </c>
      <c r="D299" s="1066">
        <v>1</v>
      </c>
      <c r="E299" s="1064"/>
      <c r="F299" s="1067"/>
      <c r="G299" s="1067"/>
      <c r="H299" s="1068"/>
      <c r="I299" s="128"/>
      <c r="J299" s="128"/>
    </row>
    <row r="300" spans="1:10" ht="12.75" customHeight="1">
      <c r="A300" s="1059" t="s">
        <v>7299</v>
      </c>
      <c r="B300" s="1060">
        <v>46120</v>
      </c>
      <c r="C300" s="1065" t="s">
        <v>7300</v>
      </c>
      <c r="D300" s="1066">
        <v>1</v>
      </c>
      <c r="E300" s="1068"/>
      <c r="F300" s="1068"/>
      <c r="G300" s="1068"/>
      <c r="H300" s="1068"/>
      <c r="I300" s="128"/>
      <c r="J300" s="128"/>
    </row>
    <row r="301" spans="1:10" ht="12.75" customHeight="1">
      <c r="A301" s="1059" t="s">
        <v>7301</v>
      </c>
      <c r="B301" s="1060">
        <v>46120</v>
      </c>
      <c r="C301" s="1065" t="s">
        <v>7302</v>
      </c>
      <c r="D301" s="1066">
        <v>1</v>
      </c>
      <c r="E301" s="1068"/>
      <c r="F301" s="1068"/>
      <c r="G301" s="1068"/>
      <c r="H301" s="1068"/>
      <c r="I301" s="128"/>
      <c r="J301" s="128"/>
    </row>
    <row r="302" spans="1:10" ht="114.2" customHeight="1">
      <c r="A302" s="1059" t="s">
        <v>7303</v>
      </c>
      <c r="B302" s="1060">
        <v>46125</v>
      </c>
      <c r="C302" s="1065" t="s">
        <v>7304</v>
      </c>
      <c r="D302" s="1066">
        <v>1</v>
      </c>
      <c r="E302" s="1064"/>
      <c r="F302" s="1068"/>
      <c r="G302" s="1068"/>
      <c r="H302" s="1068"/>
      <c r="I302" s="128"/>
      <c r="J302" s="128"/>
    </row>
    <row r="303" spans="1:10" ht="72.400000000000006" customHeight="1">
      <c r="A303" s="1059" t="s">
        <v>7305</v>
      </c>
      <c r="B303" s="1060">
        <v>46127</v>
      </c>
      <c r="C303" s="1065" t="s">
        <v>7306</v>
      </c>
      <c r="D303" s="1066">
        <v>1</v>
      </c>
      <c r="E303" s="1069"/>
      <c r="F303" s="1069"/>
      <c r="G303" s="1068"/>
      <c r="H303" s="1068"/>
      <c r="I303" s="128"/>
      <c r="J303" s="128"/>
    </row>
    <row r="304" spans="1:10" ht="41.1" customHeight="1">
      <c r="A304" s="1059" t="s">
        <v>7307</v>
      </c>
      <c r="B304" s="1060">
        <v>46127</v>
      </c>
      <c r="C304" s="1061" t="s">
        <v>7308</v>
      </c>
      <c r="D304" s="1070">
        <v>1</v>
      </c>
      <c r="E304" s="31"/>
      <c r="F304" s="128"/>
      <c r="G304" s="128"/>
      <c r="H304" s="128"/>
      <c r="I304" s="128"/>
      <c r="J304" s="128"/>
    </row>
    <row r="305" spans="1:10" ht="95.85" customHeight="1">
      <c r="A305" s="1059" t="s">
        <v>7309</v>
      </c>
      <c r="B305" s="1060">
        <v>46129</v>
      </c>
      <c r="C305" s="1061" t="s">
        <v>7310</v>
      </c>
      <c r="D305" s="1062">
        <v>1</v>
      </c>
      <c r="E305" s="31"/>
      <c r="F305" s="128"/>
      <c r="G305" s="128"/>
      <c r="H305" s="128"/>
      <c r="I305" s="128"/>
      <c r="J305" s="128"/>
    </row>
    <row r="306" spans="1:10" ht="69" customHeight="1">
      <c r="A306" s="1059" t="s">
        <v>7311</v>
      </c>
      <c r="B306" s="1060">
        <v>46133</v>
      </c>
      <c r="C306" s="1061" t="s">
        <v>7312</v>
      </c>
      <c r="D306" s="1062">
        <v>1</v>
      </c>
      <c r="E306" s="31"/>
      <c r="F306" s="128"/>
      <c r="G306" s="128"/>
      <c r="H306" s="128"/>
      <c r="I306" s="128"/>
      <c r="J306" s="128"/>
    </row>
    <row r="307" spans="1:10" ht="55.35" customHeight="1">
      <c r="A307" s="1059" t="s">
        <v>7313</v>
      </c>
      <c r="B307" s="1060">
        <v>46133</v>
      </c>
      <c r="C307" s="1061" t="s">
        <v>7314</v>
      </c>
      <c r="D307" s="1062">
        <v>1</v>
      </c>
      <c r="E307" s="31"/>
      <c r="F307" s="128"/>
      <c r="G307" s="128"/>
      <c r="H307" s="128"/>
      <c r="I307" s="128"/>
      <c r="J307" s="128"/>
    </row>
    <row r="308" spans="1:10" ht="12.75" customHeight="1">
      <c r="A308" s="1059" t="s">
        <v>7315</v>
      </c>
      <c r="B308" s="1060">
        <v>46133</v>
      </c>
      <c r="C308" s="1061" t="s">
        <v>7316</v>
      </c>
      <c r="D308" s="1071">
        <v>1</v>
      </c>
      <c r="E308" s="31"/>
      <c r="F308" s="128"/>
      <c r="G308" s="128"/>
      <c r="H308" s="128"/>
      <c r="I308" s="128"/>
      <c r="J308" s="128"/>
    </row>
    <row r="309" spans="1:10" ht="12.75" customHeight="1">
      <c r="A309" s="1059" t="s">
        <v>7317</v>
      </c>
      <c r="B309" s="1060">
        <v>46139</v>
      </c>
      <c r="C309" s="1065" t="s">
        <v>7318</v>
      </c>
      <c r="D309" s="1066">
        <v>1</v>
      </c>
      <c r="E309" s="1068"/>
      <c r="F309" s="1068"/>
      <c r="G309" s="1068"/>
      <c r="H309" s="128"/>
      <c r="I309" s="128"/>
      <c r="J309" s="128"/>
    </row>
    <row r="310" spans="1:10" ht="12.75" customHeight="1">
      <c r="A310" s="1059" t="s">
        <v>7319</v>
      </c>
      <c r="B310" s="1060">
        <v>46140</v>
      </c>
      <c r="C310" s="1065" t="s">
        <v>7320</v>
      </c>
      <c r="D310" s="1066">
        <v>1</v>
      </c>
      <c r="E310" s="1067"/>
      <c r="F310" s="1068"/>
      <c r="G310" s="1068"/>
      <c r="H310" s="128"/>
      <c r="I310" s="128"/>
      <c r="J310" s="128"/>
    </row>
    <row r="311" spans="1:10" ht="12.75" customHeight="1">
      <c r="A311" s="1059" t="s">
        <v>7321</v>
      </c>
      <c r="B311" s="1060">
        <v>46147</v>
      </c>
      <c r="C311" s="1065" t="s">
        <v>7322</v>
      </c>
      <c r="D311" s="1066">
        <v>1</v>
      </c>
      <c r="E311" s="1067"/>
      <c r="F311" s="1068"/>
      <c r="G311" s="1068"/>
      <c r="H311" s="128"/>
      <c r="I311" s="128"/>
      <c r="J311" s="128"/>
    </row>
    <row r="312" spans="1:10" ht="35.450000000000003" customHeight="1">
      <c r="A312" s="1059" t="s">
        <v>7323</v>
      </c>
      <c r="B312" s="1060">
        <v>46150</v>
      </c>
      <c r="C312" s="1065" t="s">
        <v>7324</v>
      </c>
      <c r="D312" s="1066">
        <v>1</v>
      </c>
      <c r="E312" s="1067"/>
      <c r="F312" s="1068"/>
      <c r="G312" s="1068"/>
      <c r="H312" s="128"/>
      <c r="I312" s="128"/>
      <c r="J312" s="128"/>
    </row>
    <row r="313" spans="1:10" ht="71.25" customHeight="1">
      <c r="A313" s="1059" t="s">
        <v>7325</v>
      </c>
      <c r="B313" s="1060">
        <v>46155</v>
      </c>
      <c r="C313" s="1065" t="s">
        <v>7326</v>
      </c>
      <c r="D313" s="1066">
        <v>1</v>
      </c>
      <c r="E313" s="1064"/>
      <c r="F313" s="1064"/>
      <c r="G313" s="1064"/>
      <c r="H313" s="128"/>
      <c r="I313" s="128"/>
      <c r="J313" s="128"/>
    </row>
    <row r="314" spans="1:10" ht="12.75" customHeight="1">
      <c r="A314" s="1059" t="s">
        <v>7327</v>
      </c>
      <c r="B314" s="1060">
        <v>46156</v>
      </c>
      <c r="C314" s="1065" t="s">
        <v>7328</v>
      </c>
      <c r="D314" s="1066">
        <v>1</v>
      </c>
      <c r="E314" s="1072"/>
      <c r="F314" s="1068"/>
      <c r="G314" s="1068"/>
      <c r="H314" s="128"/>
      <c r="I314" s="128"/>
      <c r="J314" s="128"/>
    </row>
    <row r="315" spans="1:10" ht="71.25" customHeight="1">
      <c r="A315" s="1059" t="s">
        <v>7329</v>
      </c>
      <c r="B315" s="1060">
        <v>46157</v>
      </c>
      <c r="C315" s="1065" t="s">
        <v>7330</v>
      </c>
      <c r="D315" s="1066">
        <v>1</v>
      </c>
      <c r="E315" s="1067"/>
      <c r="F315" s="1068"/>
      <c r="G315" s="1068"/>
      <c r="H315" s="128"/>
      <c r="I315" s="128"/>
      <c r="J315" s="128"/>
    </row>
    <row r="316" spans="1:10" ht="41.25" customHeight="1">
      <c r="A316" s="1059" t="s">
        <v>7331</v>
      </c>
      <c r="B316" s="1060">
        <v>46161</v>
      </c>
      <c r="C316" s="1065" t="s">
        <v>7332</v>
      </c>
      <c r="D316" s="1066">
        <v>1</v>
      </c>
      <c r="E316" s="1067"/>
      <c r="F316" s="1068"/>
      <c r="G316" s="1068"/>
      <c r="H316" s="128"/>
      <c r="I316" s="128"/>
      <c r="J316" s="128"/>
    </row>
    <row r="317" spans="1:10" ht="12.75" customHeight="1">
      <c r="A317" s="1059" t="s">
        <v>7333</v>
      </c>
      <c r="B317" s="1060">
        <v>46161</v>
      </c>
      <c r="C317" s="1065" t="s">
        <v>7334</v>
      </c>
      <c r="D317" s="1066">
        <v>1</v>
      </c>
      <c r="E317" s="1067"/>
      <c r="F317" s="1068"/>
      <c r="G317" s="1068"/>
      <c r="H317" s="128"/>
      <c r="I317" s="128"/>
      <c r="J317" s="128"/>
    </row>
    <row r="318" spans="1:10" ht="61.9" customHeight="1">
      <c r="A318" s="1059" t="s">
        <v>7335</v>
      </c>
      <c r="B318" s="1060">
        <v>46161</v>
      </c>
      <c r="C318" s="1065" t="s">
        <v>7336</v>
      </c>
      <c r="D318" s="1066">
        <v>1</v>
      </c>
      <c r="E318" s="1073"/>
      <c r="F318" s="1073"/>
      <c r="G318" s="1068"/>
      <c r="H318" s="128"/>
      <c r="I318" s="128"/>
      <c r="J318" s="128"/>
    </row>
    <row r="319" spans="1:10" ht="12.75" customHeight="1">
      <c r="A319" s="1059" t="s">
        <v>7337</v>
      </c>
      <c r="B319" s="1060">
        <v>46161</v>
      </c>
      <c r="C319" s="1065" t="s">
        <v>7338</v>
      </c>
      <c r="D319" s="1066">
        <v>1</v>
      </c>
      <c r="E319" s="1067"/>
      <c r="F319" s="1068"/>
      <c r="G319" s="1068"/>
      <c r="H319" s="128"/>
      <c r="I319" s="128"/>
      <c r="J319" s="128"/>
    </row>
    <row r="320" spans="1:10" ht="12.75" customHeight="1">
      <c r="A320" s="1059" t="s">
        <v>7339</v>
      </c>
      <c r="B320" s="1060">
        <v>46162</v>
      </c>
      <c r="C320" s="1065" t="s">
        <v>7340</v>
      </c>
      <c r="D320" s="1066">
        <v>1</v>
      </c>
      <c r="E320" s="1067"/>
      <c r="F320" s="1068"/>
      <c r="G320" s="1068"/>
      <c r="H320" s="128"/>
      <c r="I320" s="128"/>
      <c r="J320" s="128"/>
    </row>
    <row r="321" spans="1:10" ht="40.35" customHeight="1">
      <c r="A321" s="1059" t="s">
        <v>7341</v>
      </c>
      <c r="B321" s="1060">
        <v>46167</v>
      </c>
      <c r="C321" s="1065" t="s">
        <v>7342</v>
      </c>
      <c r="D321" s="1074">
        <v>1</v>
      </c>
      <c r="E321" s="1073"/>
      <c r="F321" s="1073"/>
      <c r="G321" s="128"/>
      <c r="H321" s="128"/>
      <c r="I321" s="128"/>
      <c r="J321" s="128"/>
    </row>
    <row r="322" spans="1:10" ht="12.75" customHeight="1">
      <c r="A322" s="1059" t="s">
        <v>7343</v>
      </c>
      <c r="B322" s="1060">
        <v>46169</v>
      </c>
      <c r="C322" s="1065" t="s">
        <v>7344</v>
      </c>
      <c r="D322" s="1074">
        <v>1</v>
      </c>
      <c r="E322" s="1067"/>
      <c r="F322" s="1068"/>
      <c r="G322" s="128"/>
      <c r="H322" s="128"/>
      <c r="I322" s="128"/>
      <c r="J322" s="128"/>
    </row>
    <row r="323" spans="1:10" ht="12.75" customHeight="1">
      <c r="A323" s="1059" t="s">
        <v>7345</v>
      </c>
      <c r="B323" s="1060">
        <v>46169</v>
      </c>
      <c r="C323" s="1065" t="s">
        <v>7346</v>
      </c>
      <c r="D323" s="1074">
        <v>1</v>
      </c>
      <c r="E323" s="1067"/>
      <c r="F323" s="1068"/>
      <c r="G323" s="128"/>
      <c r="H323" s="128"/>
      <c r="I323" s="128"/>
      <c r="J323" s="128"/>
    </row>
    <row r="324" spans="1:10" ht="58.9" customHeight="1">
      <c r="A324" s="1059" t="s">
        <v>7347</v>
      </c>
      <c r="B324" s="1060">
        <v>46170</v>
      </c>
      <c r="C324" s="1065" t="s">
        <v>7348</v>
      </c>
      <c r="D324" s="1074">
        <v>1</v>
      </c>
      <c r="E324" s="1073"/>
      <c r="F324" s="1073"/>
      <c r="G324" s="128"/>
      <c r="H324" s="128"/>
      <c r="I324" s="128"/>
      <c r="J324" s="128"/>
    </row>
    <row r="325" spans="1:10" ht="86.65" customHeight="1">
      <c r="A325" s="1059" t="s">
        <v>7349</v>
      </c>
      <c r="B325" s="1060">
        <v>46176</v>
      </c>
      <c r="C325" s="1061" t="s">
        <v>7350</v>
      </c>
      <c r="D325" s="1063">
        <v>1</v>
      </c>
      <c r="E325" s="1064"/>
      <c r="F325" s="1068"/>
      <c r="G325" s="1068"/>
      <c r="H325" s="128"/>
      <c r="I325" s="128"/>
      <c r="J325" s="128"/>
    </row>
    <row r="326" spans="1:10" ht="12.75" customHeight="1">
      <c r="A326" s="1059" t="s">
        <v>7351</v>
      </c>
      <c r="B326" s="1060">
        <v>46177</v>
      </c>
      <c r="C326" s="1061" t="s">
        <v>7352</v>
      </c>
      <c r="D326" s="1063">
        <v>1</v>
      </c>
      <c r="E326" s="1075"/>
      <c r="F326" s="1068"/>
      <c r="G326" s="1068"/>
      <c r="H326" s="128"/>
      <c r="I326" s="128"/>
      <c r="J326" s="128"/>
    </row>
    <row r="327" spans="1:10" ht="87.4" customHeight="1">
      <c r="A327" s="1059" t="s">
        <v>7353</v>
      </c>
      <c r="B327" s="1060">
        <v>46178</v>
      </c>
      <c r="C327" s="1061" t="s">
        <v>7354</v>
      </c>
      <c r="D327" s="1063">
        <v>1</v>
      </c>
      <c r="E327" s="1311"/>
      <c r="F327" s="1311"/>
      <c r="G327" s="1311"/>
      <c r="H327" s="128"/>
      <c r="I327" s="128"/>
      <c r="J327" s="128"/>
    </row>
    <row r="328" spans="1:10" ht="36.6" customHeight="1">
      <c r="A328" s="1059" t="s">
        <v>7355</v>
      </c>
      <c r="B328" s="1060">
        <v>46181</v>
      </c>
      <c r="C328" s="1061" t="s">
        <v>7356</v>
      </c>
      <c r="D328" s="1063">
        <v>1</v>
      </c>
      <c r="E328" s="1067"/>
      <c r="F328" s="1068"/>
      <c r="G328" s="1068"/>
      <c r="H328" s="128"/>
      <c r="I328" s="128"/>
      <c r="J328" s="128"/>
    </row>
    <row r="329" spans="1:10" ht="79.5" customHeight="1">
      <c r="A329" s="1059" t="s">
        <v>7357</v>
      </c>
      <c r="B329" s="1060">
        <v>46183</v>
      </c>
      <c r="C329" s="1061" t="s">
        <v>7358</v>
      </c>
      <c r="D329" s="1063">
        <v>1</v>
      </c>
      <c r="E329" s="1073"/>
      <c r="F329" s="1073"/>
      <c r="G329" s="1068"/>
      <c r="H329" s="128"/>
      <c r="I329" s="128"/>
      <c r="J329" s="128"/>
    </row>
    <row r="330" spans="1:10" ht="67.5" customHeight="1">
      <c r="A330" s="1059" t="s">
        <v>7359</v>
      </c>
      <c r="B330" s="1060">
        <v>46184</v>
      </c>
      <c r="C330" s="1061" t="s">
        <v>7360</v>
      </c>
      <c r="D330" s="1062">
        <v>1</v>
      </c>
      <c r="E330" s="31"/>
      <c r="F330" s="128"/>
      <c r="G330" s="128"/>
      <c r="H330" s="128"/>
      <c r="I330" s="128"/>
      <c r="J330" s="128"/>
    </row>
    <row r="331" spans="1:10" ht="12.75" customHeight="1">
      <c r="A331" s="1059" t="s">
        <v>7361</v>
      </c>
      <c r="B331" s="1060">
        <v>46190</v>
      </c>
      <c r="C331" s="1061" t="s">
        <v>7362</v>
      </c>
      <c r="D331" s="1062">
        <v>1</v>
      </c>
      <c r="E331" s="154"/>
      <c r="F331" s="128"/>
      <c r="G331" s="128"/>
      <c r="H331" s="128"/>
      <c r="I331" s="128"/>
      <c r="J331" s="128"/>
    </row>
    <row r="332" spans="1:10" ht="31.35" customHeight="1">
      <c r="A332" s="1059" t="s">
        <v>7363</v>
      </c>
      <c r="B332" s="1060">
        <v>46191</v>
      </c>
      <c r="C332" s="1061" t="s">
        <v>7364</v>
      </c>
      <c r="D332" s="1063">
        <v>1</v>
      </c>
      <c r="E332" s="1064"/>
      <c r="F332" s="1068"/>
      <c r="G332" s="1068"/>
      <c r="H332" s="128"/>
      <c r="I332" s="128"/>
      <c r="J332" s="128"/>
    </row>
    <row r="333" spans="1:10" ht="12.75" customHeight="1">
      <c r="A333" s="1059" t="s">
        <v>7365</v>
      </c>
      <c r="B333" s="1060">
        <v>46192</v>
      </c>
      <c r="C333" s="1061" t="s">
        <v>7366</v>
      </c>
      <c r="D333" s="1063">
        <v>1</v>
      </c>
      <c r="E333" s="1076"/>
      <c r="F333" s="1068"/>
      <c r="G333" s="1068"/>
      <c r="H333" s="128"/>
      <c r="I333" s="128"/>
      <c r="J333" s="128"/>
    </row>
    <row r="334" spans="1:10" ht="12.75" customHeight="1">
      <c r="A334" s="1059" t="s">
        <v>7367</v>
      </c>
      <c r="B334" s="1060">
        <v>46195</v>
      </c>
      <c r="C334" s="1061" t="s">
        <v>7368</v>
      </c>
      <c r="D334" s="1063">
        <v>1</v>
      </c>
      <c r="E334" s="1077"/>
      <c r="F334" s="1068"/>
      <c r="G334" s="1068"/>
      <c r="H334" s="128"/>
      <c r="I334" s="128"/>
      <c r="J334" s="128"/>
    </row>
    <row r="335" spans="1:10" ht="12.75" customHeight="1">
      <c r="A335" s="1059" t="s">
        <v>7369</v>
      </c>
      <c r="B335" s="1060">
        <v>46195</v>
      </c>
      <c r="C335" s="1061" t="s">
        <v>7370</v>
      </c>
      <c r="D335" s="1063">
        <v>1</v>
      </c>
      <c r="E335" s="1064"/>
      <c r="F335" s="1068"/>
      <c r="G335" s="1068"/>
      <c r="H335" s="128"/>
      <c r="I335" s="128"/>
      <c r="J335" s="128"/>
    </row>
    <row r="336" spans="1:10" ht="64.150000000000006" customHeight="1">
      <c r="A336" s="1059" t="s">
        <v>7371</v>
      </c>
      <c r="B336" s="1060">
        <v>46196</v>
      </c>
      <c r="C336" s="1061" t="s">
        <v>7372</v>
      </c>
      <c r="D336" s="1063">
        <v>1</v>
      </c>
      <c r="E336" s="1064"/>
      <c r="F336" s="1068"/>
      <c r="G336" s="1068"/>
      <c r="H336" s="128"/>
      <c r="I336" s="128"/>
      <c r="J336" s="128"/>
    </row>
    <row r="337" spans="1:10" ht="12.75" customHeight="1">
      <c r="A337" s="1059" t="s">
        <v>7373</v>
      </c>
      <c r="B337" s="1060">
        <v>46197</v>
      </c>
      <c r="C337" s="1061" t="s">
        <v>7374</v>
      </c>
      <c r="D337" s="1063">
        <v>1</v>
      </c>
      <c r="E337" s="1078"/>
      <c r="F337" s="1068"/>
      <c r="G337" s="1068"/>
      <c r="H337" s="128"/>
      <c r="I337" s="128"/>
      <c r="J337" s="128"/>
    </row>
    <row r="338" spans="1:10" ht="120.2" customHeight="1">
      <c r="A338" s="1059" t="s">
        <v>7375</v>
      </c>
      <c r="B338" s="1060">
        <v>46197</v>
      </c>
      <c r="C338" s="1061" t="s">
        <v>7376</v>
      </c>
      <c r="D338" s="1063">
        <v>1</v>
      </c>
      <c r="E338" s="1311"/>
      <c r="F338" s="1311"/>
      <c r="G338" s="1311"/>
      <c r="H338" s="128"/>
      <c r="I338" s="128"/>
      <c r="J338" s="128"/>
    </row>
    <row r="339" spans="1:10" ht="12.75" customHeight="1">
      <c r="A339" s="1059" t="s">
        <v>7377</v>
      </c>
      <c r="B339" s="1060">
        <v>46199</v>
      </c>
      <c r="C339" s="1061" t="s">
        <v>7378</v>
      </c>
      <c r="D339" s="1062">
        <v>1</v>
      </c>
      <c r="E339" s="31"/>
      <c r="F339" s="128"/>
      <c r="G339" s="128"/>
      <c r="H339" s="128"/>
      <c r="I339" s="128"/>
      <c r="J339" s="128"/>
    </row>
    <row r="340" spans="1:10" ht="69.400000000000006" customHeight="1">
      <c r="A340" s="1059" t="s">
        <v>7379</v>
      </c>
      <c r="B340" s="1060">
        <v>46199</v>
      </c>
      <c r="C340" s="1061" t="s">
        <v>7380</v>
      </c>
      <c r="D340" s="1062">
        <v>1</v>
      </c>
      <c r="E340" s="31"/>
      <c r="F340" s="128"/>
      <c r="G340" s="128"/>
      <c r="H340" s="128"/>
      <c r="I340" s="128"/>
      <c r="J340" s="128"/>
    </row>
    <row r="341" spans="1:10" ht="56.25" customHeight="1">
      <c r="A341" s="1079" t="s">
        <v>7381</v>
      </c>
      <c r="B341" s="1080">
        <v>46115</v>
      </c>
      <c r="C341" s="412" t="s">
        <v>7382</v>
      </c>
      <c r="D341" s="412">
        <v>1</v>
      </c>
      <c r="E341" s="31"/>
    </row>
    <row r="342" spans="1:10" ht="36.75" customHeight="1">
      <c r="A342" s="1079" t="s">
        <v>7383</v>
      </c>
      <c r="B342" s="1080">
        <v>46119</v>
      </c>
      <c r="C342" s="412" t="s">
        <v>7384</v>
      </c>
      <c r="D342" s="412">
        <v>1</v>
      </c>
      <c r="E342" s="31"/>
    </row>
    <row r="343" spans="1:10" ht="43.5" customHeight="1">
      <c r="A343" s="1079" t="s">
        <v>7385</v>
      </c>
      <c r="B343" s="1080">
        <v>46120</v>
      </c>
      <c r="C343" s="412" t="s">
        <v>7386</v>
      </c>
      <c r="D343" s="412">
        <v>1</v>
      </c>
      <c r="E343" s="31"/>
    </row>
    <row r="344" spans="1:10" ht="58.5" customHeight="1">
      <c r="A344" s="1079" t="s">
        <v>7387</v>
      </c>
      <c r="B344" s="1080">
        <v>46135</v>
      </c>
      <c r="C344" s="412" t="s">
        <v>7388</v>
      </c>
      <c r="D344" s="412">
        <v>1</v>
      </c>
      <c r="E344" s="31"/>
    </row>
    <row r="345" spans="1:10" ht="39" customHeight="1">
      <c r="A345" s="1079" t="s">
        <v>7389</v>
      </c>
      <c r="B345" s="1080">
        <v>46146</v>
      </c>
      <c r="C345" s="412" t="s">
        <v>7390</v>
      </c>
      <c r="D345" s="412">
        <v>1</v>
      </c>
      <c r="E345" s="31"/>
    </row>
    <row r="346" spans="1:10" ht="37.5" customHeight="1">
      <c r="A346" s="1079" t="s">
        <v>7391</v>
      </c>
      <c r="B346" s="1080">
        <v>46149</v>
      </c>
      <c r="C346" s="412" t="s">
        <v>7392</v>
      </c>
      <c r="D346" s="412">
        <v>1</v>
      </c>
      <c r="E346" s="31"/>
    </row>
    <row r="347" spans="1:10" ht="55.5" customHeight="1">
      <c r="A347" s="1079" t="s">
        <v>7393</v>
      </c>
      <c r="B347" s="1080">
        <v>46154</v>
      </c>
      <c r="C347" s="412" t="s">
        <v>7394</v>
      </c>
      <c r="D347" s="412">
        <v>1</v>
      </c>
      <c r="E347" s="31"/>
    </row>
    <row r="348" spans="1:10" ht="41.25" customHeight="1">
      <c r="A348" s="1079" t="s">
        <v>7395</v>
      </c>
      <c r="B348" s="1080">
        <v>46162</v>
      </c>
      <c r="C348" s="412" t="s">
        <v>7396</v>
      </c>
      <c r="D348" s="412">
        <v>1</v>
      </c>
      <c r="E348" s="31"/>
    </row>
    <row r="349" spans="1:10" ht="34.5" customHeight="1">
      <c r="A349" s="1079" t="s">
        <v>7397</v>
      </c>
      <c r="B349" s="1080">
        <v>46199</v>
      </c>
      <c r="C349" s="412" t="s">
        <v>7398</v>
      </c>
      <c r="D349" s="412">
        <v>1</v>
      </c>
      <c r="E349" s="31"/>
    </row>
    <row r="350" spans="1:10" ht="32.25" customHeight="1">
      <c r="A350" s="1079" t="s">
        <v>7399</v>
      </c>
      <c r="B350" s="1080">
        <v>46202</v>
      </c>
      <c r="C350" s="412" t="s">
        <v>7400</v>
      </c>
      <c r="D350" s="412">
        <v>1</v>
      </c>
      <c r="E350" s="31"/>
    </row>
    <row r="351" spans="1:10" ht="34.5" customHeight="1">
      <c r="A351" s="1081" t="s">
        <v>7401</v>
      </c>
      <c r="B351" s="429">
        <v>46122</v>
      </c>
      <c r="C351" s="34" t="s">
        <v>7402</v>
      </c>
      <c r="D351" s="46">
        <v>1</v>
      </c>
      <c r="E351" s="31"/>
    </row>
    <row r="352" spans="1:10" ht="34.5" customHeight="1">
      <c r="A352" s="1082" t="s">
        <v>7403</v>
      </c>
      <c r="B352" s="429">
        <v>46122</v>
      </c>
      <c r="C352" s="34" t="s">
        <v>7404</v>
      </c>
      <c r="D352" s="46">
        <v>1</v>
      </c>
      <c r="E352" s="31"/>
    </row>
    <row r="353" spans="1:5" ht="34.5" customHeight="1">
      <c r="A353" s="1082" t="s">
        <v>7405</v>
      </c>
      <c r="B353" s="429">
        <v>46122</v>
      </c>
      <c r="C353" s="34" t="s">
        <v>7404</v>
      </c>
      <c r="D353" s="46">
        <v>1</v>
      </c>
      <c r="E353" s="31"/>
    </row>
    <row r="354" spans="1:5" ht="34.5" customHeight="1">
      <c r="A354" s="1082" t="s">
        <v>7406</v>
      </c>
      <c r="B354" s="429">
        <v>46123</v>
      </c>
      <c r="C354" s="34" t="s">
        <v>7404</v>
      </c>
      <c r="D354" s="46">
        <v>1</v>
      </c>
      <c r="E354" s="31"/>
    </row>
    <row r="355" spans="1:5" ht="34.5" customHeight="1">
      <c r="A355" s="1082" t="s">
        <v>7407</v>
      </c>
      <c r="B355" s="429">
        <v>46129</v>
      </c>
      <c r="C355" s="34" t="s">
        <v>7404</v>
      </c>
      <c r="D355" s="46">
        <v>1</v>
      </c>
      <c r="E355" s="31"/>
    </row>
    <row r="356" spans="1:5" ht="34.5" customHeight="1">
      <c r="A356" s="1082" t="s">
        <v>7408</v>
      </c>
      <c r="B356" s="429">
        <v>46132</v>
      </c>
      <c r="C356" s="34" t="s">
        <v>7409</v>
      </c>
      <c r="D356" s="46">
        <v>1</v>
      </c>
      <c r="E356" s="31"/>
    </row>
    <row r="357" spans="1:5" ht="34.5" customHeight="1">
      <c r="A357" s="1082" t="s">
        <v>7410</v>
      </c>
      <c r="B357" s="429">
        <v>46141</v>
      </c>
      <c r="C357" s="34" t="s">
        <v>7411</v>
      </c>
      <c r="D357" s="46">
        <v>1</v>
      </c>
      <c r="E357" s="31"/>
    </row>
    <row r="358" spans="1:5" ht="34.5" customHeight="1">
      <c r="A358" s="1082" t="s">
        <v>7410</v>
      </c>
      <c r="B358" s="429">
        <v>46147</v>
      </c>
      <c r="C358" s="34" t="s">
        <v>7412</v>
      </c>
      <c r="D358" s="46">
        <v>1</v>
      </c>
      <c r="E358" s="31"/>
    </row>
    <row r="359" spans="1:5" ht="34.5" customHeight="1">
      <c r="A359" s="1082" t="s">
        <v>7413</v>
      </c>
      <c r="B359" s="429">
        <v>46151</v>
      </c>
      <c r="C359" s="34" t="s">
        <v>7414</v>
      </c>
      <c r="D359" s="46">
        <v>1</v>
      </c>
      <c r="E359" s="31"/>
    </row>
    <row r="360" spans="1:5" ht="49.5" customHeight="1">
      <c r="A360" s="1082" t="s">
        <v>7415</v>
      </c>
      <c r="B360" s="429">
        <v>46155</v>
      </c>
      <c r="C360" s="34" t="s">
        <v>7416</v>
      </c>
      <c r="D360" s="46">
        <v>1</v>
      </c>
      <c r="E360" s="31"/>
    </row>
    <row r="361" spans="1:5" ht="34.5" customHeight="1">
      <c r="A361" s="1082" t="s">
        <v>7417</v>
      </c>
      <c r="B361" s="429">
        <v>46157</v>
      </c>
      <c r="C361" s="34" t="s">
        <v>7418</v>
      </c>
      <c r="D361" s="46">
        <v>1</v>
      </c>
      <c r="E361" s="31"/>
    </row>
    <row r="362" spans="1:5" ht="34.5" customHeight="1">
      <c r="A362" s="1082" t="s">
        <v>7417</v>
      </c>
      <c r="B362" s="429">
        <v>46184</v>
      </c>
      <c r="C362" s="34" t="s">
        <v>7419</v>
      </c>
      <c r="D362" s="46">
        <v>1</v>
      </c>
      <c r="E362" s="31"/>
    </row>
    <row r="363" spans="1:5" ht="56.25" customHeight="1">
      <c r="A363" s="1082" t="s">
        <v>7420</v>
      </c>
      <c r="B363" s="429">
        <v>46115</v>
      </c>
      <c r="C363" s="34" t="s">
        <v>7421</v>
      </c>
      <c r="D363" s="46">
        <v>1</v>
      </c>
      <c r="E363" s="31"/>
    </row>
    <row r="364" spans="1:5" ht="52.35" customHeight="1">
      <c r="A364" s="1082" t="s">
        <v>7422</v>
      </c>
      <c r="B364" s="429">
        <v>46118</v>
      </c>
      <c r="C364" s="34" t="s">
        <v>7423</v>
      </c>
      <c r="D364" s="46">
        <v>1</v>
      </c>
      <c r="E364" s="31"/>
    </row>
    <row r="365" spans="1:5" ht="34.5" customHeight="1">
      <c r="A365" s="1082" t="s">
        <v>7422</v>
      </c>
      <c r="B365" s="429">
        <v>46118</v>
      </c>
      <c r="C365" s="34" t="s">
        <v>7424</v>
      </c>
      <c r="D365" s="46">
        <v>1</v>
      </c>
      <c r="E365" s="31"/>
    </row>
    <row r="366" spans="1:5" ht="34.5" customHeight="1">
      <c r="A366" s="1082" t="s">
        <v>7425</v>
      </c>
      <c r="B366" s="429">
        <v>46119</v>
      </c>
      <c r="C366" s="34" t="s">
        <v>7426</v>
      </c>
      <c r="D366" s="46">
        <v>1</v>
      </c>
      <c r="E366" s="31"/>
    </row>
    <row r="367" spans="1:5" ht="34.5" customHeight="1">
      <c r="A367" s="1082" t="s">
        <v>7422</v>
      </c>
      <c r="B367" s="429">
        <v>46119</v>
      </c>
      <c r="C367" s="34" t="s">
        <v>7427</v>
      </c>
      <c r="D367" s="46">
        <v>1</v>
      </c>
      <c r="E367" s="31"/>
    </row>
    <row r="368" spans="1:5" ht="34.5" customHeight="1">
      <c r="A368" s="1082" t="s">
        <v>7428</v>
      </c>
      <c r="B368" s="429">
        <v>46119</v>
      </c>
      <c r="C368" s="34" t="s">
        <v>7429</v>
      </c>
      <c r="D368" s="46">
        <v>1</v>
      </c>
      <c r="E368" s="31"/>
    </row>
    <row r="369" spans="1:5" ht="34.5" customHeight="1">
      <c r="A369" s="1082" t="s">
        <v>7428</v>
      </c>
      <c r="B369" s="429">
        <v>46120</v>
      </c>
      <c r="C369" s="34" t="s">
        <v>7430</v>
      </c>
      <c r="D369" s="46">
        <v>1</v>
      </c>
      <c r="E369" s="31"/>
    </row>
    <row r="370" spans="1:5" ht="34.5" customHeight="1">
      <c r="A370" s="1082" t="s">
        <v>7422</v>
      </c>
      <c r="B370" s="429">
        <v>46121</v>
      </c>
      <c r="C370" s="34" t="s">
        <v>7431</v>
      </c>
      <c r="D370" s="46">
        <v>1</v>
      </c>
      <c r="E370" s="31"/>
    </row>
    <row r="371" spans="1:5" ht="34.5" customHeight="1">
      <c r="A371" s="1082" t="s">
        <v>7428</v>
      </c>
      <c r="B371" s="429">
        <v>46122</v>
      </c>
      <c r="C371" s="34" t="s">
        <v>7432</v>
      </c>
      <c r="D371" s="46">
        <v>1</v>
      </c>
      <c r="E371" s="31"/>
    </row>
    <row r="372" spans="1:5" ht="34.5" customHeight="1">
      <c r="A372" s="1082" t="s">
        <v>7428</v>
      </c>
      <c r="B372" s="429">
        <v>46123</v>
      </c>
      <c r="C372" s="34" t="s">
        <v>7433</v>
      </c>
      <c r="D372" s="46">
        <v>1</v>
      </c>
      <c r="E372" s="31"/>
    </row>
    <row r="373" spans="1:5" ht="34.5" customHeight="1">
      <c r="A373" s="1082" t="s">
        <v>7422</v>
      </c>
      <c r="B373" s="429">
        <v>46125</v>
      </c>
      <c r="C373" s="34" t="s">
        <v>7434</v>
      </c>
      <c r="D373" s="46">
        <v>1</v>
      </c>
      <c r="E373" s="31"/>
    </row>
    <row r="374" spans="1:5" ht="34.5" customHeight="1">
      <c r="A374" s="1082" t="s">
        <v>7425</v>
      </c>
      <c r="B374" s="429">
        <v>46131</v>
      </c>
      <c r="C374" s="34" t="s">
        <v>7435</v>
      </c>
      <c r="D374" s="46">
        <v>1</v>
      </c>
      <c r="E374" s="31"/>
    </row>
    <row r="375" spans="1:5" ht="34.5" customHeight="1">
      <c r="A375" s="1082" t="s">
        <v>7422</v>
      </c>
      <c r="B375" s="429">
        <v>46133</v>
      </c>
      <c r="C375" s="34" t="s">
        <v>7436</v>
      </c>
      <c r="D375" s="46">
        <v>1</v>
      </c>
      <c r="E375" s="31"/>
    </row>
    <row r="376" spans="1:5" ht="34.5" customHeight="1">
      <c r="A376" s="1082" t="s">
        <v>7428</v>
      </c>
      <c r="B376" s="429">
        <v>46133</v>
      </c>
      <c r="C376" s="34" t="s">
        <v>7437</v>
      </c>
      <c r="D376" s="46">
        <v>1</v>
      </c>
      <c r="E376" s="31"/>
    </row>
    <row r="377" spans="1:5" ht="34.5" customHeight="1">
      <c r="A377" s="1082" t="s">
        <v>7438</v>
      </c>
      <c r="B377" s="429">
        <v>46134</v>
      </c>
      <c r="C377" s="34" t="s">
        <v>7439</v>
      </c>
      <c r="D377" s="46">
        <v>1</v>
      </c>
      <c r="E377" s="31"/>
    </row>
    <row r="378" spans="1:5" ht="34.5" customHeight="1">
      <c r="A378" s="1082" t="s">
        <v>7428</v>
      </c>
      <c r="B378" s="429">
        <v>46135</v>
      </c>
      <c r="C378" s="34" t="s">
        <v>7440</v>
      </c>
      <c r="D378" s="46">
        <v>1</v>
      </c>
      <c r="E378" s="31"/>
    </row>
    <row r="379" spans="1:5" ht="34.5" customHeight="1">
      <c r="A379" s="1082" t="s">
        <v>7428</v>
      </c>
      <c r="B379" s="429">
        <v>46135</v>
      </c>
      <c r="C379" s="34" t="s">
        <v>7441</v>
      </c>
      <c r="D379" s="46">
        <v>1</v>
      </c>
      <c r="E379" s="31"/>
    </row>
    <row r="380" spans="1:5" ht="34.5" customHeight="1">
      <c r="A380" s="1082" t="s">
        <v>7425</v>
      </c>
      <c r="B380" s="429">
        <v>46147</v>
      </c>
      <c r="C380" s="34" t="s">
        <v>7442</v>
      </c>
      <c r="D380" s="46">
        <v>1</v>
      </c>
      <c r="E380" s="31"/>
    </row>
    <row r="381" spans="1:5" ht="34.5" customHeight="1">
      <c r="A381" s="1082" t="s">
        <v>7428</v>
      </c>
      <c r="B381" s="429">
        <v>46149</v>
      </c>
      <c r="C381" s="34" t="s">
        <v>7443</v>
      </c>
      <c r="D381" s="46">
        <v>1</v>
      </c>
      <c r="E381" s="31"/>
    </row>
    <row r="382" spans="1:5" ht="34.5" customHeight="1">
      <c r="A382" s="1082" t="s">
        <v>7428</v>
      </c>
      <c r="B382" s="429">
        <v>46150</v>
      </c>
      <c r="C382" s="34" t="s">
        <v>7444</v>
      </c>
      <c r="D382" s="46">
        <v>1</v>
      </c>
      <c r="E382" s="31"/>
    </row>
    <row r="383" spans="1:5" ht="34.5" customHeight="1">
      <c r="A383" s="1082" t="s">
        <v>7428</v>
      </c>
      <c r="B383" s="429">
        <v>46154</v>
      </c>
      <c r="C383" s="34" t="s">
        <v>7445</v>
      </c>
      <c r="D383" s="46">
        <v>1</v>
      </c>
      <c r="E383" s="31"/>
    </row>
    <row r="384" spans="1:5" ht="34.5" customHeight="1">
      <c r="A384" s="1082" t="s">
        <v>7428</v>
      </c>
      <c r="B384" s="429">
        <v>46162</v>
      </c>
      <c r="C384" s="34" t="s">
        <v>7446</v>
      </c>
      <c r="D384" s="46">
        <v>1</v>
      </c>
      <c r="E384" s="31"/>
    </row>
    <row r="385" spans="1:5" ht="34.5" customHeight="1">
      <c r="A385" s="1082" t="s">
        <v>7428</v>
      </c>
      <c r="B385" s="429">
        <v>46175</v>
      </c>
      <c r="C385" s="34" t="s">
        <v>7447</v>
      </c>
      <c r="D385" s="46">
        <v>1</v>
      </c>
      <c r="E385" s="31"/>
    </row>
    <row r="386" spans="1:5" ht="34.5" customHeight="1">
      <c r="A386" s="1082" t="s">
        <v>7428</v>
      </c>
      <c r="B386" s="429">
        <v>46177</v>
      </c>
      <c r="C386" s="34" t="s">
        <v>7448</v>
      </c>
      <c r="D386" s="46">
        <v>1</v>
      </c>
      <c r="E386" s="31"/>
    </row>
    <row r="387" spans="1:5" ht="34.5" customHeight="1">
      <c r="A387" s="1082" t="s">
        <v>7428</v>
      </c>
      <c r="B387" s="429">
        <v>46177</v>
      </c>
      <c r="C387" s="34" t="s">
        <v>7449</v>
      </c>
      <c r="D387" s="46">
        <v>1</v>
      </c>
      <c r="E387" s="31"/>
    </row>
    <row r="388" spans="1:5" ht="34.5" customHeight="1">
      <c r="A388" s="1082" t="s">
        <v>7428</v>
      </c>
      <c r="B388" s="429">
        <v>46183</v>
      </c>
      <c r="C388" s="34" t="s">
        <v>7450</v>
      </c>
      <c r="D388" s="46">
        <v>1</v>
      </c>
      <c r="E388" s="31"/>
    </row>
    <row r="389" spans="1:5" ht="34.5" customHeight="1">
      <c r="A389" s="1082" t="s">
        <v>7428</v>
      </c>
      <c r="B389" s="429">
        <v>46184</v>
      </c>
      <c r="C389" s="34" t="s">
        <v>7451</v>
      </c>
      <c r="D389" s="46">
        <v>1</v>
      </c>
      <c r="E389" s="31"/>
    </row>
    <row r="390" spans="1:5" ht="34.5" customHeight="1">
      <c r="A390" s="1082" t="s">
        <v>7428</v>
      </c>
      <c r="B390" s="429">
        <v>46184</v>
      </c>
      <c r="C390" s="34" t="s">
        <v>7452</v>
      </c>
      <c r="D390" s="46">
        <v>1</v>
      </c>
      <c r="E390" s="31"/>
    </row>
    <row r="391" spans="1:5" ht="34.5" customHeight="1">
      <c r="A391" s="1082" t="s">
        <v>7428</v>
      </c>
      <c r="B391" s="429">
        <v>46195</v>
      </c>
      <c r="C391" s="34" t="s">
        <v>7453</v>
      </c>
      <c r="D391" s="46">
        <v>1</v>
      </c>
      <c r="E391" s="31"/>
    </row>
    <row r="392" spans="1:5" ht="38.25" customHeight="1">
      <c r="A392" s="145" t="s">
        <v>7454</v>
      </c>
      <c r="B392" s="1083">
        <v>46118</v>
      </c>
      <c r="C392" s="145" t="s">
        <v>7455</v>
      </c>
      <c r="D392" s="513">
        <v>19</v>
      </c>
      <c r="E392" s="31"/>
    </row>
    <row r="393" spans="1:5" ht="31.35" customHeight="1">
      <c r="A393" s="145" t="s">
        <v>7456</v>
      </c>
      <c r="B393" s="77" t="s">
        <v>7457</v>
      </c>
      <c r="C393" s="1051" t="s">
        <v>7458</v>
      </c>
      <c r="D393" s="48">
        <v>1</v>
      </c>
      <c r="E393" s="31"/>
    </row>
    <row r="394" spans="1:5" ht="40.9" customHeight="1">
      <c r="A394" s="145" t="s">
        <v>7459</v>
      </c>
      <c r="B394" s="1084">
        <v>46157</v>
      </c>
      <c r="C394" s="1085" t="s">
        <v>7460</v>
      </c>
      <c r="D394" s="31">
        <v>1</v>
      </c>
      <c r="E394" s="31"/>
    </row>
    <row r="395" spans="1:5" ht="28.35" customHeight="1">
      <c r="A395" s="1086" t="s">
        <v>7456</v>
      </c>
      <c r="B395" s="1087">
        <v>46185</v>
      </c>
      <c r="C395" s="1088" t="s">
        <v>7461</v>
      </c>
      <c r="D395" s="31">
        <v>1</v>
      </c>
      <c r="E395" s="31"/>
    </row>
    <row r="396" spans="1:5" ht="24.75" customHeight="1">
      <c r="A396" s="145" t="s">
        <v>7456</v>
      </c>
      <c r="B396" s="1089" t="s">
        <v>7462</v>
      </c>
      <c r="C396" s="145" t="s">
        <v>7463</v>
      </c>
      <c r="D396" s="31">
        <v>1</v>
      </c>
      <c r="E396" s="31"/>
    </row>
    <row r="397" spans="1:5" ht="29.85" customHeight="1">
      <c r="A397" s="145" t="s">
        <v>7456</v>
      </c>
      <c r="B397" s="1090">
        <v>46198</v>
      </c>
      <c r="C397" s="1091" t="s">
        <v>7464</v>
      </c>
      <c r="D397" s="31">
        <v>1</v>
      </c>
      <c r="E397" s="31"/>
    </row>
    <row r="398" spans="1:5" ht="57.4" customHeight="1">
      <c r="A398" s="145" t="s">
        <v>7456</v>
      </c>
      <c r="B398" s="1092">
        <v>46199</v>
      </c>
      <c r="C398" s="1091" t="s">
        <v>7465</v>
      </c>
      <c r="D398" s="31">
        <v>1</v>
      </c>
      <c r="E398" s="31"/>
    </row>
    <row r="399" spans="1:5" ht="40.9" customHeight="1">
      <c r="A399" s="145" t="s">
        <v>7466</v>
      </c>
      <c r="B399" s="1093">
        <v>46230</v>
      </c>
      <c r="C399" s="1094" t="s">
        <v>7467</v>
      </c>
      <c r="D399" s="31">
        <v>1</v>
      </c>
      <c r="E399" s="31"/>
    </row>
    <row r="400" spans="1:5" ht="25.15" customHeight="1">
      <c r="A400" s="145" t="s">
        <v>7466</v>
      </c>
      <c r="B400" s="1093">
        <v>46211</v>
      </c>
      <c r="C400" s="1091" t="s">
        <v>7468</v>
      </c>
      <c r="D400" s="31">
        <v>1</v>
      </c>
      <c r="E400" s="31"/>
    </row>
    <row r="401" spans="1:8" ht="40.9" customHeight="1">
      <c r="A401" s="145" t="s">
        <v>7459</v>
      </c>
      <c r="B401" s="1095">
        <v>46225</v>
      </c>
      <c r="C401" s="1091" t="s">
        <v>2049</v>
      </c>
      <c r="D401" s="31">
        <v>1</v>
      </c>
      <c r="E401" s="31"/>
    </row>
    <row r="402" spans="1:8" ht="12.75" customHeight="1">
      <c r="A402" s="31"/>
      <c r="B402" s="31"/>
      <c r="C402" s="31"/>
      <c r="D402" s="31"/>
      <c r="E402" s="31"/>
    </row>
    <row r="403" spans="1:8" ht="12.75" customHeight="1">
      <c r="A403" s="31"/>
      <c r="B403" s="31"/>
      <c r="C403" s="31"/>
      <c r="D403" s="31"/>
      <c r="E403" s="31"/>
    </row>
    <row r="404" spans="1:8" ht="12.75" customHeight="1">
      <c r="A404" s="31"/>
      <c r="B404" s="31"/>
      <c r="C404" s="31"/>
      <c r="D404" s="31"/>
      <c r="E404" s="31"/>
    </row>
    <row r="405" spans="1:8" ht="32.450000000000003" customHeight="1">
      <c r="A405" s="1246" t="s">
        <v>1212</v>
      </c>
      <c r="B405" s="1246"/>
      <c r="C405" s="1246"/>
      <c r="D405" s="128"/>
      <c r="E405" s="128"/>
      <c r="F405" s="128"/>
      <c r="G405" s="128"/>
      <c r="H405" s="128"/>
    </row>
    <row r="406" spans="1:8" ht="25.5" customHeight="1">
      <c r="A406" s="45" t="s">
        <v>1213</v>
      </c>
      <c r="B406" s="45" t="s">
        <v>1214</v>
      </c>
      <c r="C406" s="45" t="s">
        <v>1215</v>
      </c>
      <c r="D406" s="128"/>
      <c r="E406" s="128"/>
      <c r="F406" s="128"/>
      <c r="G406" s="128"/>
      <c r="H406" s="128"/>
    </row>
    <row r="407" spans="1:8" ht="12.75" customHeight="1">
      <c r="A407" s="42"/>
      <c r="B407" s="42"/>
      <c r="C407" s="42"/>
      <c r="D407" s="128"/>
      <c r="E407" s="128"/>
      <c r="F407" s="128"/>
      <c r="G407" s="128"/>
      <c r="H407" s="128"/>
    </row>
    <row r="408" spans="1:8" ht="12.75" customHeight="1">
      <c r="A408" s="42"/>
      <c r="B408" s="42"/>
      <c r="C408" s="42"/>
      <c r="D408" s="128"/>
      <c r="E408" s="128"/>
      <c r="F408" s="128"/>
      <c r="G408" s="128"/>
      <c r="H408" s="128"/>
    </row>
    <row r="409" spans="1:8" ht="12.75" customHeight="1">
      <c r="A409" s="128"/>
      <c r="B409" s="128"/>
      <c r="C409" s="128"/>
      <c r="D409" s="128"/>
      <c r="E409" s="128"/>
      <c r="F409" s="128"/>
      <c r="G409" s="128"/>
      <c r="H409" s="128"/>
    </row>
    <row r="410" spans="1:8" ht="27.6" customHeight="1">
      <c r="A410" s="1246" t="s">
        <v>1216</v>
      </c>
      <c r="B410" s="1246"/>
      <c r="C410" s="1246"/>
      <c r="D410" s="1246"/>
      <c r="E410" s="1246"/>
      <c r="F410" s="128"/>
      <c r="G410" s="128"/>
      <c r="H410" s="128"/>
    </row>
    <row r="411" spans="1:8" ht="38.450000000000003" customHeight="1">
      <c r="A411" s="45" t="s">
        <v>1217</v>
      </c>
      <c r="B411" s="45" t="s">
        <v>1218</v>
      </c>
      <c r="C411" s="45" t="s">
        <v>1219</v>
      </c>
      <c r="D411" s="45" t="s">
        <v>1220</v>
      </c>
      <c r="E411" s="45" t="s">
        <v>1221</v>
      </c>
      <c r="F411" s="128"/>
      <c r="G411" s="128"/>
      <c r="H411" s="128"/>
    </row>
    <row r="412" spans="1:8" ht="409.5">
      <c r="A412" s="42" t="s">
        <v>7469</v>
      </c>
      <c r="B412" s="42" t="s">
        <v>7470</v>
      </c>
      <c r="C412" s="62">
        <v>1</v>
      </c>
      <c r="D412" s="42" t="s">
        <v>7471</v>
      </c>
      <c r="E412" s="42"/>
      <c r="F412" s="128"/>
      <c r="G412" s="128"/>
      <c r="H412" s="128"/>
    </row>
    <row r="413" spans="1:8" ht="31.5" customHeight="1">
      <c r="A413" s="42" t="s">
        <v>7472</v>
      </c>
      <c r="B413" s="42" t="s">
        <v>7470</v>
      </c>
      <c r="C413" s="42">
        <v>1</v>
      </c>
      <c r="D413" s="42" t="s">
        <v>7473</v>
      </c>
      <c r="E413" s="42"/>
      <c r="F413" s="128"/>
      <c r="G413" s="128"/>
      <c r="H413" s="128"/>
    </row>
    <row r="414" spans="1:8" ht="12.75" customHeight="1">
      <c r="A414" s="128"/>
      <c r="B414" s="128"/>
      <c r="C414" s="128"/>
      <c r="D414" s="128"/>
      <c r="E414" s="128"/>
      <c r="F414" s="128"/>
      <c r="G414" s="128"/>
      <c r="H414" s="128"/>
    </row>
    <row r="415" spans="1:8" ht="35.450000000000003" customHeight="1">
      <c r="A415" s="1267" t="s">
        <v>695</v>
      </c>
      <c r="B415" s="1267"/>
      <c r="C415" s="1267"/>
      <c r="D415" s="1267"/>
      <c r="E415" s="1267"/>
      <c r="F415" s="312" t="s">
        <v>131</v>
      </c>
      <c r="G415" s="312" t="s">
        <v>132</v>
      </c>
      <c r="H415" s="128"/>
    </row>
    <row r="416" spans="1:8" ht="27.6" customHeight="1">
      <c r="A416" s="312" t="s">
        <v>133</v>
      </c>
      <c r="B416" s="312" t="s">
        <v>134</v>
      </c>
      <c r="C416" s="312" t="s">
        <v>135</v>
      </c>
      <c r="D416" s="312" t="s">
        <v>136</v>
      </c>
      <c r="E416" s="312" t="s">
        <v>137</v>
      </c>
      <c r="F416" s="42">
        <v>0</v>
      </c>
      <c r="G416" s="42">
        <v>0</v>
      </c>
      <c r="H416" s="128"/>
    </row>
    <row r="417" spans="1:8" ht="12.75" customHeight="1">
      <c r="A417" s="204"/>
      <c r="B417" s="204"/>
      <c r="C417" s="204"/>
      <c r="D417" s="204"/>
      <c r="E417" s="204"/>
      <c r="F417" s="128"/>
      <c r="G417" s="128"/>
      <c r="H417" s="128"/>
    </row>
    <row r="418" spans="1:8" ht="12.75" customHeight="1">
      <c r="A418" s="204"/>
      <c r="B418" s="204"/>
      <c r="C418" s="204"/>
      <c r="D418" s="204"/>
      <c r="E418" s="204"/>
      <c r="F418" s="128"/>
      <c r="G418" s="128"/>
      <c r="H418" s="128"/>
    </row>
    <row r="419" spans="1:8" ht="12.75" customHeight="1">
      <c r="A419" s="204"/>
      <c r="B419" s="204"/>
      <c r="C419" s="204"/>
      <c r="D419" s="204"/>
      <c r="E419" s="204"/>
      <c r="F419" s="128"/>
      <c r="G419" s="128"/>
      <c r="H419" s="128"/>
    </row>
    <row r="420" spans="1:8" ht="12.75" customHeight="1">
      <c r="A420" s="128"/>
      <c r="B420" s="128"/>
      <c r="C420" s="128"/>
      <c r="D420" s="128"/>
      <c r="E420" s="128"/>
      <c r="F420" s="128"/>
      <c r="G420" s="128"/>
      <c r="H420" s="128"/>
    </row>
    <row r="421" spans="1:8" ht="44.45" customHeight="1">
      <c r="A421" s="1267" t="s">
        <v>708</v>
      </c>
      <c r="B421" s="1267"/>
      <c r="C421" s="1267"/>
      <c r="D421" s="1267"/>
      <c r="E421" s="1267"/>
      <c r="F421" s="1275"/>
      <c r="G421" s="1275"/>
      <c r="H421" s="1275"/>
    </row>
    <row r="422" spans="1:8" ht="12.75" customHeight="1">
      <c r="A422" s="1276" t="s">
        <v>27</v>
      </c>
      <c r="B422" s="1276"/>
      <c r="C422" s="1276"/>
      <c r="D422" s="1276"/>
      <c r="E422" s="1276"/>
      <c r="F422" s="128"/>
      <c r="G422" s="128"/>
      <c r="H422" s="128"/>
    </row>
    <row r="423" spans="1:8" ht="51" customHeight="1">
      <c r="A423" s="1096"/>
      <c r="B423" s="312" t="s">
        <v>709</v>
      </c>
      <c r="C423" s="312" t="s">
        <v>710</v>
      </c>
      <c r="D423" s="312" t="s">
        <v>136</v>
      </c>
      <c r="E423" s="312" t="s">
        <v>711</v>
      </c>
      <c r="F423" s="128"/>
      <c r="G423" s="128"/>
      <c r="H423" s="128"/>
    </row>
    <row r="424" spans="1:8" ht="21.75" customHeight="1">
      <c r="A424" s="312" t="s">
        <v>712</v>
      </c>
      <c r="B424" s="1097" t="s">
        <v>7474</v>
      </c>
      <c r="C424" s="1097" t="s">
        <v>7475</v>
      </c>
      <c r="D424" s="1097">
        <v>23</v>
      </c>
      <c r="E424" s="1097" t="s">
        <v>7476</v>
      </c>
      <c r="F424" s="128"/>
      <c r="G424" s="128"/>
      <c r="H424" s="128"/>
    </row>
    <row r="425" spans="1:8" ht="12.75" customHeight="1">
      <c r="A425" s="312" t="s">
        <v>713</v>
      </c>
      <c r="B425" s="42"/>
      <c r="C425" s="42"/>
      <c r="D425" s="42"/>
      <c r="E425" s="42"/>
      <c r="F425" s="128"/>
      <c r="G425" s="128"/>
      <c r="H425" s="128"/>
    </row>
    <row r="426" spans="1:8" ht="12.75" customHeight="1">
      <c r="A426" s="128"/>
      <c r="B426" s="128"/>
      <c r="C426" s="128"/>
      <c r="D426" s="128"/>
      <c r="E426" s="128"/>
      <c r="F426" s="128"/>
      <c r="G426" s="128"/>
      <c r="H426" s="128"/>
    </row>
    <row r="427" spans="1:8" ht="35.450000000000003" customHeight="1">
      <c r="A427" s="1267" t="s">
        <v>714</v>
      </c>
      <c r="B427" s="1267"/>
      <c r="C427" s="1267"/>
      <c r="D427" s="1312"/>
      <c r="E427" s="1312"/>
      <c r="F427" s="1312"/>
      <c r="G427" s="128"/>
      <c r="H427" s="128"/>
    </row>
    <row r="428" spans="1:8" ht="12.75" customHeight="1">
      <c r="A428" s="402" t="s">
        <v>715</v>
      </c>
      <c r="B428" s="1245"/>
      <c r="C428" s="1245"/>
      <c r="D428" s="328"/>
      <c r="E428" s="328"/>
      <c r="F428" s="128"/>
      <c r="G428" s="128"/>
      <c r="H428" s="128"/>
    </row>
    <row r="429" spans="1:8" ht="12.75" customHeight="1">
      <c r="A429" s="312" t="s">
        <v>716</v>
      </c>
      <c r="B429" s="1267" t="s">
        <v>717</v>
      </c>
      <c r="C429" s="1267"/>
      <c r="D429" s="328"/>
      <c r="E429" s="328"/>
      <c r="F429" s="128"/>
      <c r="G429" s="128"/>
      <c r="H429" s="128"/>
    </row>
    <row r="430" spans="1:8" ht="12.75" customHeight="1">
      <c r="A430" s="312" t="s">
        <v>718</v>
      </c>
      <c r="B430" s="1245"/>
      <c r="C430" s="1245"/>
      <c r="D430" s="328"/>
      <c r="E430" s="328"/>
      <c r="F430" s="128"/>
      <c r="G430" s="128"/>
      <c r="H430" s="128"/>
    </row>
    <row r="431" spans="1:8" ht="12.75" customHeight="1">
      <c r="A431" s="312" t="s">
        <v>720</v>
      </c>
      <c r="B431" s="1245"/>
      <c r="C431" s="1245"/>
      <c r="D431" s="328"/>
      <c r="E431" s="328"/>
      <c r="F431" s="128"/>
      <c r="G431" s="128"/>
      <c r="H431" s="128"/>
    </row>
    <row r="432" spans="1:8" ht="12.75" customHeight="1">
      <c r="A432" s="312" t="s">
        <v>722</v>
      </c>
      <c r="B432" s="1245"/>
      <c r="C432" s="1245"/>
      <c r="D432" s="328"/>
      <c r="E432" s="328"/>
      <c r="F432" s="128"/>
      <c r="G432" s="128"/>
      <c r="H432" s="128"/>
    </row>
    <row r="433" spans="1:8" ht="12.75" customHeight="1">
      <c r="A433" s="328"/>
      <c r="B433" s="328"/>
      <c r="C433" s="328"/>
      <c r="D433" s="328"/>
      <c r="E433" s="328"/>
      <c r="F433" s="128"/>
      <c r="G433" s="128"/>
      <c r="H433" s="128"/>
    </row>
    <row r="434" spans="1:8" ht="38.450000000000003" customHeight="1">
      <c r="A434" s="1267" t="s">
        <v>723</v>
      </c>
      <c r="B434" s="1267"/>
      <c r="C434" s="1267"/>
      <c r="D434" s="1275"/>
      <c r="E434" s="1275"/>
      <c r="F434" s="1275"/>
      <c r="G434" s="128"/>
      <c r="H434" s="128"/>
    </row>
    <row r="435" spans="1:8" ht="12.75" customHeight="1">
      <c r="A435" s="1276" t="s">
        <v>27</v>
      </c>
      <c r="B435" s="1276"/>
      <c r="C435" s="1276"/>
      <c r="D435" s="128"/>
      <c r="E435" s="128"/>
      <c r="F435" s="128"/>
      <c r="G435" s="128"/>
      <c r="H435" s="128"/>
    </row>
    <row r="436" spans="1:8" ht="12.75" customHeight="1">
      <c r="A436" s="1267" t="s">
        <v>116</v>
      </c>
      <c r="B436" s="1267"/>
      <c r="C436" s="1267"/>
      <c r="D436" s="328"/>
      <c r="E436" s="328"/>
      <c r="F436" s="128"/>
      <c r="G436" s="128"/>
      <c r="H436" s="128"/>
    </row>
    <row r="437" spans="1:8" ht="12.75" customHeight="1">
      <c r="A437" s="1245"/>
      <c r="B437" s="1245"/>
      <c r="C437" s="1245"/>
      <c r="D437" s="328"/>
      <c r="E437" s="328"/>
      <c r="F437" s="128"/>
      <c r="G437" s="128"/>
      <c r="H437" s="128"/>
    </row>
    <row r="438" spans="1:8" ht="12.75" customHeight="1">
      <c r="A438" s="328"/>
      <c r="B438" s="328"/>
      <c r="C438" s="328"/>
      <c r="D438" s="328"/>
      <c r="E438" s="328"/>
      <c r="F438" s="128"/>
      <c r="G438" s="128"/>
      <c r="H438" s="128"/>
    </row>
    <row r="439" spans="1:8" ht="33.6" customHeight="1">
      <c r="A439" s="1267" t="s">
        <v>724</v>
      </c>
      <c r="B439" s="1267"/>
      <c r="C439" s="1267"/>
      <c r="D439" s="1275"/>
      <c r="E439" s="1275"/>
      <c r="F439" s="1275"/>
      <c r="G439" s="128"/>
      <c r="H439" s="128"/>
    </row>
    <row r="440" spans="1:8" ht="12.75" customHeight="1">
      <c r="A440" s="1276" t="s">
        <v>27</v>
      </c>
      <c r="B440" s="1276"/>
      <c r="C440" s="1276"/>
      <c r="D440" s="328"/>
      <c r="E440" s="328"/>
      <c r="F440" s="128"/>
      <c r="G440" s="128"/>
      <c r="H440" s="128"/>
    </row>
    <row r="441" spans="1:8" ht="12.75" customHeight="1">
      <c r="A441" s="312" t="s">
        <v>725</v>
      </c>
      <c r="B441" s="312" t="s">
        <v>710</v>
      </c>
      <c r="C441" s="312" t="s">
        <v>726</v>
      </c>
      <c r="D441" s="328"/>
      <c r="E441" s="328"/>
      <c r="F441" s="128"/>
      <c r="G441" s="128"/>
      <c r="H441" s="128"/>
    </row>
    <row r="442" spans="1:8" ht="52.5" customHeight="1">
      <c r="A442" s="1098" t="s">
        <v>7477</v>
      </c>
      <c r="B442" s="1099" t="s">
        <v>7478</v>
      </c>
      <c r="C442" s="1099" t="s">
        <v>7479</v>
      </c>
      <c r="D442" s="328"/>
      <c r="E442" s="328"/>
      <c r="F442" s="128"/>
      <c r="G442" s="128"/>
      <c r="H442" s="128"/>
    </row>
    <row r="443" spans="1:8" ht="12.75" customHeight="1">
      <c r="A443" s="153"/>
      <c r="B443" s="153"/>
      <c r="C443" s="153"/>
      <c r="D443" s="328"/>
      <c r="E443" s="328"/>
      <c r="F443" s="128"/>
      <c r="G443" s="128"/>
      <c r="H443" s="128"/>
    </row>
    <row r="444" spans="1:8" ht="12.75" customHeight="1">
      <c r="A444" s="153"/>
      <c r="B444" s="153"/>
      <c r="C444" s="153"/>
      <c r="D444" s="1100"/>
      <c r="E444" s="1100"/>
      <c r="F444" s="128"/>
      <c r="G444" s="128"/>
      <c r="H444" s="128"/>
    </row>
    <row r="445" spans="1:8" ht="12.75" customHeight="1">
      <c r="A445" s="1100"/>
      <c r="B445" s="1100"/>
      <c r="C445" s="1100"/>
      <c r="D445" s="1100"/>
      <c r="E445" s="1100"/>
      <c r="F445" s="128"/>
      <c r="G445" s="128"/>
      <c r="H445" s="128"/>
    </row>
    <row r="446" spans="1:8" ht="23.65" customHeight="1">
      <c r="A446" s="1272" t="s">
        <v>734</v>
      </c>
      <c r="B446" s="1272"/>
      <c r="C446" s="1272"/>
      <c r="D446" s="1272"/>
      <c r="E446" s="1272"/>
      <c r="F446" s="323" t="s">
        <v>735</v>
      </c>
      <c r="G446" s="323" t="s">
        <v>132</v>
      </c>
      <c r="H446" s="128"/>
    </row>
    <row r="447" spans="1:8" ht="34.9" customHeight="1">
      <c r="A447" s="323" t="s">
        <v>133</v>
      </c>
      <c r="B447" s="323" t="s">
        <v>134</v>
      </c>
      <c r="C447" s="323" t="s">
        <v>135</v>
      </c>
      <c r="D447" s="323" t="s">
        <v>136</v>
      </c>
      <c r="E447" s="323" t="s">
        <v>137</v>
      </c>
      <c r="F447" s="204">
        <v>1</v>
      </c>
      <c r="G447" s="273">
        <f>D448</f>
        <v>13</v>
      </c>
      <c r="H447" s="128"/>
    </row>
    <row r="448" spans="1:8" ht="37.5" customHeight="1">
      <c r="A448" s="859" t="s">
        <v>7480</v>
      </c>
      <c r="B448" s="1101">
        <v>46162</v>
      </c>
      <c r="C448" s="1102" t="s">
        <v>7481</v>
      </c>
      <c r="D448" s="859">
        <v>13</v>
      </c>
      <c r="E448" s="859" t="s">
        <v>7482</v>
      </c>
      <c r="F448" s="128"/>
      <c r="G448" s="128"/>
      <c r="H448" s="128"/>
    </row>
    <row r="449" spans="1:8" ht="12.75" customHeight="1">
      <c r="A449" s="1103"/>
      <c r="B449" s="859"/>
      <c r="C449" s="1104"/>
      <c r="D449" s="859"/>
      <c r="E449" s="859"/>
      <c r="F449" s="128"/>
      <c r="G449" s="128"/>
      <c r="H449" s="128"/>
    </row>
    <row r="450" spans="1:8" ht="40.5" customHeight="1">
      <c r="A450" s="1272" t="s">
        <v>744</v>
      </c>
      <c r="B450" s="1272"/>
      <c r="C450" s="1272"/>
      <c r="D450" s="328"/>
      <c r="E450" s="328"/>
      <c r="F450" s="128"/>
      <c r="G450" s="128"/>
      <c r="H450" s="128"/>
    </row>
    <row r="451" spans="1:8" ht="43.15" customHeight="1">
      <c r="A451" s="323" t="s">
        <v>745</v>
      </c>
      <c r="B451" s="323" t="s">
        <v>746</v>
      </c>
      <c r="C451" s="323" t="s">
        <v>747</v>
      </c>
      <c r="D451" s="328"/>
      <c r="E451" s="328"/>
      <c r="F451" s="128"/>
      <c r="G451" s="128"/>
      <c r="H451" s="128"/>
    </row>
    <row r="452" spans="1:8" ht="39.6" customHeight="1">
      <c r="A452" s="859" t="s">
        <v>7483</v>
      </c>
      <c r="B452" s="859" t="s">
        <v>7484</v>
      </c>
      <c r="C452" s="859">
        <v>3594</v>
      </c>
      <c r="D452" s="328"/>
      <c r="E452" s="328"/>
      <c r="F452" s="128"/>
      <c r="G452" s="128"/>
      <c r="H452" s="128"/>
    </row>
    <row r="453" spans="1:8" ht="12.75" customHeight="1">
      <c r="A453" s="328"/>
      <c r="B453" s="328"/>
      <c r="C453" s="328"/>
      <c r="D453" s="328"/>
      <c r="E453" s="328"/>
      <c r="F453" s="128"/>
      <c r="G453" s="128"/>
      <c r="H453" s="128"/>
    </row>
    <row r="454" spans="1:8" ht="58.5" customHeight="1">
      <c r="A454" s="1272" t="s">
        <v>754</v>
      </c>
      <c r="B454" s="1272"/>
      <c r="C454" s="1272"/>
      <c r="D454" s="1275"/>
      <c r="E454" s="1275"/>
      <c r="F454" s="1275"/>
      <c r="G454" s="128"/>
      <c r="H454" s="128"/>
    </row>
    <row r="455" spans="1:8" ht="12.75" customHeight="1">
      <c r="A455" s="1276" t="s">
        <v>27</v>
      </c>
      <c r="B455" s="1276"/>
      <c r="C455" s="1276"/>
      <c r="D455" s="328"/>
      <c r="E455" s="328"/>
      <c r="F455" s="128"/>
      <c r="G455" s="128"/>
      <c r="H455" s="128"/>
    </row>
    <row r="456" spans="1:8" ht="23.65" customHeight="1">
      <c r="A456" s="323" t="s">
        <v>755</v>
      </c>
      <c r="B456" s="323" t="s">
        <v>86</v>
      </c>
      <c r="C456" s="323" t="s">
        <v>756</v>
      </c>
      <c r="D456" s="328"/>
      <c r="E456" s="328"/>
      <c r="F456" s="128"/>
      <c r="G456" s="128"/>
      <c r="H456" s="128"/>
    </row>
    <row r="457" spans="1:8" ht="12.75" customHeight="1">
      <c r="A457" s="859"/>
      <c r="B457" s="859"/>
      <c r="C457" s="859"/>
      <c r="D457" s="328"/>
      <c r="E457" s="328"/>
      <c r="F457" s="128"/>
      <c r="G457" s="128"/>
      <c r="H457" s="128"/>
    </row>
    <row r="458" spans="1:8" ht="12.75" customHeight="1">
      <c r="A458" s="328"/>
      <c r="B458" s="328"/>
      <c r="C458" s="328"/>
      <c r="D458" s="328"/>
      <c r="E458" s="328"/>
      <c r="F458" s="128"/>
      <c r="G458" s="128"/>
      <c r="H458" s="128"/>
    </row>
    <row r="459" spans="1:8" ht="29.25" customHeight="1">
      <c r="A459" s="1272" t="s">
        <v>757</v>
      </c>
      <c r="B459" s="1272"/>
      <c r="C459" s="1272"/>
      <c r="D459" s="1275"/>
      <c r="E459" s="1275"/>
      <c r="F459" s="1275"/>
      <c r="G459" s="128"/>
      <c r="H459" s="128"/>
    </row>
    <row r="460" spans="1:8" ht="12.75" customHeight="1">
      <c r="A460" s="1276" t="s">
        <v>27</v>
      </c>
      <c r="B460" s="1276"/>
      <c r="C460" s="1276"/>
      <c r="D460" s="328"/>
      <c r="E460" s="328"/>
      <c r="F460" s="128"/>
      <c r="G460" s="128"/>
      <c r="H460" s="128"/>
    </row>
    <row r="461" spans="1:8" ht="33.75" customHeight="1">
      <c r="A461" s="323" t="s">
        <v>755</v>
      </c>
      <c r="B461" s="323" t="s">
        <v>86</v>
      </c>
      <c r="C461" s="323" t="s">
        <v>756</v>
      </c>
      <c r="D461" s="328"/>
      <c r="E461" s="328"/>
      <c r="F461" s="128"/>
      <c r="G461" s="128"/>
      <c r="H461" s="128"/>
    </row>
    <row r="462" spans="1:8" ht="12.75" customHeight="1">
      <c r="A462" s="859"/>
      <c r="B462" s="859"/>
      <c r="C462" s="859"/>
      <c r="D462" s="328"/>
      <c r="E462" s="328"/>
      <c r="F462" s="128"/>
      <c r="G462" s="128"/>
      <c r="H462" s="128"/>
    </row>
    <row r="463" spans="1:8" ht="12.75" customHeight="1">
      <c r="A463" s="328"/>
      <c r="B463" s="328"/>
      <c r="C463" s="328"/>
      <c r="D463" s="328"/>
      <c r="E463" s="328"/>
      <c r="F463" s="128"/>
      <c r="G463" s="128"/>
      <c r="H463" s="128"/>
    </row>
    <row r="464" spans="1:8" ht="32.65" customHeight="1">
      <c r="A464" s="1272" t="s">
        <v>758</v>
      </c>
      <c r="B464" s="1272"/>
      <c r="C464" s="1272"/>
      <c r="D464" s="1275"/>
      <c r="E464" s="1275"/>
      <c r="F464" s="1275"/>
      <c r="G464" s="128"/>
      <c r="H464" s="128"/>
    </row>
    <row r="465" spans="1:8" ht="12.75" customHeight="1">
      <c r="A465" s="1276" t="s">
        <v>27</v>
      </c>
      <c r="B465" s="1276"/>
      <c r="C465" s="1276"/>
      <c r="D465" s="328"/>
      <c r="E465" s="328"/>
      <c r="F465" s="128"/>
      <c r="G465" s="128"/>
      <c r="H465" s="128"/>
    </row>
    <row r="466" spans="1:8" ht="34.9" customHeight="1">
      <c r="A466" s="323" t="s">
        <v>755</v>
      </c>
      <c r="B466" s="323" t="s">
        <v>759</v>
      </c>
      <c r="C466" s="323" t="s">
        <v>760</v>
      </c>
      <c r="D466" s="328"/>
      <c r="E466" s="328"/>
      <c r="F466" s="128"/>
      <c r="G466" s="128"/>
      <c r="H466" s="128"/>
    </row>
    <row r="467" spans="1:8" ht="12.75" customHeight="1">
      <c r="A467" s="859"/>
      <c r="B467" s="859"/>
      <c r="C467" s="859"/>
      <c r="D467" s="328"/>
      <c r="E467" s="328"/>
      <c r="F467" s="128"/>
      <c r="G467" s="128"/>
      <c r="H467" s="128"/>
    </row>
    <row r="468" spans="1:8" ht="12.75" customHeight="1">
      <c r="A468" s="328"/>
      <c r="B468" s="328"/>
      <c r="C468" s="328"/>
      <c r="D468" s="328"/>
      <c r="E468" s="328"/>
      <c r="F468" s="128"/>
      <c r="G468" s="128"/>
      <c r="H468" s="128"/>
    </row>
    <row r="469" spans="1:8" ht="49.5" customHeight="1">
      <c r="A469" s="1272" t="s">
        <v>761</v>
      </c>
      <c r="B469" s="1272"/>
      <c r="C469" s="1272"/>
      <c r="D469" s="1275"/>
      <c r="E469" s="1275"/>
      <c r="F469" s="1275"/>
      <c r="G469" s="128"/>
      <c r="H469" s="128"/>
    </row>
    <row r="470" spans="1:8" ht="12.75" customHeight="1">
      <c r="A470" s="1276" t="s">
        <v>27</v>
      </c>
      <c r="B470" s="1276"/>
      <c r="C470" s="1276"/>
      <c r="D470" s="328"/>
      <c r="E470" s="328"/>
      <c r="F470" s="128"/>
      <c r="G470" s="128"/>
      <c r="H470" s="128"/>
    </row>
    <row r="471" spans="1:8" ht="28.15" customHeight="1">
      <c r="A471" s="323" t="s">
        <v>755</v>
      </c>
      <c r="B471" s="323" t="s">
        <v>762</v>
      </c>
      <c r="C471" s="323" t="s">
        <v>763</v>
      </c>
      <c r="D471" s="328"/>
      <c r="E471" s="328"/>
      <c r="F471" s="128"/>
      <c r="G471" s="128"/>
      <c r="H471" s="128"/>
    </row>
    <row r="472" spans="1:8" ht="12.75" customHeight="1">
      <c r="A472" s="859"/>
      <c r="B472" s="859"/>
      <c r="C472" s="859"/>
      <c r="D472" s="328"/>
      <c r="E472" s="328"/>
      <c r="F472" s="128"/>
      <c r="G472" s="128"/>
      <c r="H472" s="128"/>
    </row>
    <row r="473" spans="1:8" ht="12.75" customHeight="1">
      <c r="A473" s="328"/>
      <c r="B473" s="328"/>
      <c r="C473" s="328"/>
      <c r="D473" s="328"/>
      <c r="E473" s="328"/>
      <c r="F473" s="128"/>
      <c r="G473" s="128"/>
      <c r="H473" s="128"/>
    </row>
    <row r="474" spans="1:8" ht="32.65" customHeight="1">
      <c r="A474" s="1274" t="s">
        <v>764</v>
      </c>
      <c r="B474" s="1274"/>
      <c r="C474" s="1274"/>
      <c r="D474" s="1274"/>
      <c r="E474" s="1274"/>
      <c r="F474" s="128"/>
      <c r="G474" s="128"/>
      <c r="H474" s="128"/>
    </row>
    <row r="475" spans="1:8" ht="39.4" customHeight="1">
      <c r="A475" s="326" t="s">
        <v>765</v>
      </c>
      <c r="B475" s="326" t="s">
        <v>766</v>
      </c>
      <c r="C475" s="326" t="s">
        <v>767</v>
      </c>
      <c r="D475" s="326" t="s">
        <v>768</v>
      </c>
      <c r="E475" s="326" t="s">
        <v>769</v>
      </c>
      <c r="F475" s="128"/>
      <c r="G475" s="128"/>
      <c r="H475" s="128"/>
    </row>
    <row r="476" spans="1:8" ht="12.75" customHeight="1">
      <c r="A476" s="859"/>
      <c r="B476" s="859"/>
      <c r="C476" s="859"/>
      <c r="D476" s="859"/>
      <c r="E476" s="859"/>
      <c r="F476" s="128"/>
      <c r="G476" s="128"/>
      <c r="H476" s="128"/>
    </row>
    <row r="477" spans="1:8" ht="12.75" customHeight="1">
      <c r="A477" s="859"/>
      <c r="B477" s="859"/>
      <c r="C477" s="859"/>
      <c r="D477" s="859"/>
      <c r="E477" s="859"/>
      <c r="F477" s="128"/>
      <c r="G477" s="128"/>
      <c r="H477" s="128"/>
    </row>
    <row r="478" spans="1:8" ht="12.75" customHeight="1">
      <c r="A478" s="1100"/>
      <c r="B478" s="1100"/>
      <c r="C478" s="1100"/>
      <c r="D478" s="1100"/>
      <c r="E478" s="328"/>
      <c r="F478" s="128"/>
      <c r="G478" s="128"/>
      <c r="H478" s="128"/>
    </row>
    <row r="479" spans="1:8" ht="31.5" customHeight="1">
      <c r="A479" s="1274" t="s">
        <v>775</v>
      </c>
      <c r="B479" s="1274"/>
      <c r="C479" s="1274"/>
      <c r="D479" s="1274"/>
      <c r="E479" s="1275"/>
      <c r="F479" s="1275"/>
      <c r="G479" s="1275"/>
      <c r="H479" s="128"/>
    </row>
    <row r="480" spans="1:8" ht="12.75" customHeight="1">
      <c r="A480" s="1276" t="s">
        <v>27</v>
      </c>
      <c r="B480" s="1276"/>
      <c r="C480" s="1276"/>
      <c r="D480" s="1276"/>
      <c r="E480" s="328"/>
      <c r="F480" s="128"/>
      <c r="G480" s="128"/>
      <c r="H480" s="128"/>
    </row>
    <row r="481" spans="1:8" ht="37.15" customHeight="1">
      <c r="A481" s="326" t="s">
        <v>776</v>
      </c>
      <c r="B481" s="326" t="s">
        <v>777</v>
      </c>
      <c r="C481" s="326" t="s">
        <v>778</v>
      </c>
      <c r="D481" s="326" t="s">
        <v>779</v>
      </c>
      <c r="E481" s="328"/>
      <c r="F481" s="128"/>
      <c r="G481" s="128"/>
      <c r="H481" s="128"/>
    </row>
    <row r="482" spans="1:8" ht="12.75" customHeight="1">
      <c r="A482" s="859"/>
      <c r="B482" s="859"/>
      <c r="C482" s="859"/>
      <c r="D482" s="859"/>
      <c r="E482" s="328"/>
      <c r="F482" s="128"/>
      <c r="G482" s="128"/>
      <c r="H482" s="128"/>
    </row>
    <row r="483" spans="1:8" ht="12.75" customHeight="1">
      <c r="A483" s="328"/>
      <c r="B483" s="328"/>
      <c r="C483" s="328"/>
      <c r="D483" s="328"/>
      <c r="E483" s="328"/>
      <c r="F483" s="128"/>
      <c r="G483" s="128"/>
      <c r="H483" s="128"/>
    </row>
    <row r="484" spans="1:8" ht="24.75" customHeight="1">
      <c r="A484" s="1274" t="s">
        <v>780</v>
      </c>
      <c r="B484" s="1274"/>
      <c r="C484" s="1274"/>
      <c r="D484" s="1275"/>
      <c r="E484" s="1275"/>
      <c r="F484" s="1275"/>
      <c r="G484" s="128"/>
      <c r="H484" s="128"/>
    </row>
    <row r="485" spans="1:8" ht="12.75" customHeight="1">
      <c r="A485" s="1276" t="s">
        <v>27</v>
      </c>
      <c r="B485" s="1276"/>
      <c r="C485" s="1276"/>
      <c r="D485" s="128"/>
      <c r="E485" s="328"/>
      <c r="F485" s="128"/>
      <c r="G485" s="128"/>
      <c r="H485" s="128"/>
    </row>
    <row r="486" spans="1:8" ht="43.9" customHeight="1">
      <c r="A486" s="326" t="s">
        <v>781</v>
      </c>
      <c r="B486" s="326" t="s">
        <v>782</v>
      </c>
      <c r="C486" s="326" t="s">
        <v>783</v>
      </c>
      <c r="D486" s="328"/>
      <c r="E486" s="328"/>
      <c r="F486" s="128"/>
      <c r="G486" s="128"/>
      <c r="H486" s="128"/>
    </row>
    <row r="487" spans="1:8" ht="12.75" customHeight="1">
      <c r="A487" s="859"/>
      <c r="B487" s="859"/>
      <c r="C487" s="859"/>
      <c r="D487" s="328"/>
      <c r="E487" s="328"/>
      <c r="F487" s="128"/>
      <c r="G487" s="128"/>
      <c r="H487" s="128"/>
    </row>
    <row r="488" spans="1:8" ht="12.75" customHeight="1">
      <c r="A488" s="859"/>
      <c r="B488" s="859"/>
      <c r="C488" s="859"/>
      <c r="D488" s="328"/>
      <c r="E488" s="328"/>
      <c r="F488" s="128"/>
      <c r="G488" s="128"/>
      <c r="H488" s="128"/>
    </row>
    <row r="489" spans="1:8" ht="12.75" customHeight="1">
      <c r="A489" s="1100"/>
      <c r="B489" s="1100"/>
      <c r="C489" s="1100"/>
      <c r="D489" s="1100"/>
      <c r="E489" s="1100"/>
      <c r="F489" s="128"/>
      <c r="G489" s="128"/>
      <c r="H489" s="128"/>
    </row>
    <row r="490" spans="1:8" ht="31.5" customHeight="1">
      <c r="A490" s="1274" t="s">
        <v>784</v>
      </c>
      <c r="B490" s="1274"/>
      <c r="C490" s="1274"/>
      <c r="D490" s="1274"/>
      <c r="E490" s="1274"/>
      <c r="F490" s="128"/>
      <c r="G490" s="128"/>
      <c r="H490" s="128"/>
    </row>
    <row r="491" spans="1:8" ht="79.150000000000006" customHeight="1">
      <c r="A491" s="326" t="s">
        <v>785</v>
      </c>
      <c r="B491" s="326" t="s">
        <v>786</v>
      </c>
      <c r="C491" s="326" t="s">
        <v>787</v>
      </c>
      <c r="D491" s="326" t="s">
        <v>788</v>
      </c>
      <c r="E491" s="326" t="s">
        <v>789</v>
      </c>
      <c r="F491" s="128"/>
      <c r="G491" s="128"/>
      <c r="H491" s="128"/>
    </row>
    <row r="492" spans="1:8" ht="12.75" customHeight="1">
      <c r="A492" s="1104"/>
      <c r="B492" s="1104"/>
      <c r="C492" s="1104"/>
      <c r="D492" s="1105"/>
      <c r="E492" s="1106"/>
      <c r="F492" s="128"/>
      <c r="G492" s="128"/>
      <c r="H492" s="128"/>
    </row>
    <row r="493" spans="1:8" ht="12.75" customHeight="1">
      <c r="A493" s="1107"/>
      <c r="B493" s="1107"/>
      <c r="C493" s="1107"/>
      <c r="D493" s="1108"/>
      <c r="E493" s="1109"/>
      <c r="F493" s="128"/>
      <c r="G493" s="128"/>
      <c r="H493" s="128"/>
    </row>
    <row r="494" spans="1:8" ht="42.75" customHeight="1">
      <c r="A494" s="1274" t="s">
        <v>795</v>
      </c>
      <c r="B494" s="1274"/>
      <c r="C494" s="1274"/>
      <c r="D494" s="1274"/>
      <c r="E494" s="1274"/>
      <c r="F494" s="128"/>
      <c r="G494" s="128"/>
      <c r="H494" s="128"/>
    </row>
    <row r="495" spans="1:8" ht="31.5" customHeight="1">
      <c r="A495" s="326" t="s">
        <v>133</v>
      </c>
      <c r="B495" s="326" t="s">
        <v>134</v>
      </c>
      <c r="C495" s="326" t="s">
        <v>135</v>
      </c>
      <c r="D495" s="326" t="s">
        <v>136</v>
      </c>
      <c r="E495" s="326" t="s">
        <v>137</v>
      </c>
      <c r="F495" s="128"/>
      <c r="G495" s="128"/>
      <c r="H495" s="128"/>
    </row>
    <row r="496" spans="1:8" ht="12.75" customHeight="1">
      <c r="A496" s="1110"/>
      <c r="B496" s="153"/>
      <c r="C496" s="153"/>
      <c r="D496" s="153"/>
      <c r="E496" s="153"/>
      <c r="F496" s="128"/>
      <c r="G496" s="128"/>
      <c r="H496" s="128"/>
    </row>
    <row r="497" spans="1:8" ht="12.75" customHeight="1">
      <c r="A497" s="1111"/>
      <c r="B497" s="1112"/>
      <c r="C497" s="1112"/>
      <c r="D497" s="1112"/>
      <c r="E497" s="1113"/>
      <c r="F497" s="128"/>
      <c r="G497" s="128"/>
      <c r="H497" s="128"/>
    </row>
    <row r="498" spans="1:8" ht="39.4" customHeight="1">
      <c r="A498" s="1274" t="s">
        <v>796</v>
      </c>
      <c r="B498" s="1274"/>
      <c r="C498" s="1274"/>
      <c r="D498" s="1274"/>
      <c r="E498" s="1275"/>
      <c r="F498" s="1275"/>
      <c r="G498" s="1275"/>
      <c r="H498" s="128"/>
    </row>
    <row r="499" spans="1:8" ht="12.75" customHeight="1">
      <c r="A499" s="1276" t="s">
        <v>27</v>
      </c>
      <c r="B499" s="1276"/>
      <c r="C499" s="1276"/>
      <c r="D499" s="1276"/>
      <c r="E499" s="328"/>
      <c r="F499" s="128"/>
      <c r="G499" s="128"/>
      <c r="H499" s="128"/>
    </row>
    <row r="500" spans="1:8" ht="61.15" customHeight="1">
      <c r="A500" s="326" t="s">
        <v>797</v>
      </c>
      <c r="B500" s="326" t="s">
        <v>798</v>
      </c>
      <c r="C500" s="326" t="s">
        <v>799</v>
      </c>
      <c r="D500" s="326" t="s">
        <v>800</v>
      </c>
      <c r="E500" s="328"/>
      <c r="F500" s="128"/>
      <c r="G500" s="128"/>
      <c r="H500" s="128"/>
    </row>
    <row r="501" spans="1:8" ht="12.75" customHeight="1">
      <c r="A501" s="42"/>
      <c r="B501" s="42"/>
      <c r="C501" s="42"/>
      <c r="D501" s="42"/>
      <c r="E501" s="328"/>
      <c r="F501" s="128"/>
      <c r="G501" s="128"/>
      <c r="H501" s="128"/>
    </row>
    <row r="502" spans="1:8" ht="12.75" customHeight="1">
      <c r="A502" s="328"/>
      <c r="B502" s="328"/>
      <c r="C502" s="328"/>
      <c r="D502" s="328"/>
      <c r="E502" s="328"/>
      <c r="F502" s="128"/>
      <c r="G502" s="128"/>
      <c r="H502" s="128"/>
    </row>
    <row r="503" spans="1:8" ht="41.65" customHeight="1">
      <c r="A503" s="1274" t="s">
        <v>801</v>
      </c>
      <c r="B503" s="1274"/>
      <c r="C503" s="1274"/>
      <c r="D503" s="1274"/>
      <c r="E503" s="328"/>
      <c r="F503" s="128"/>
      <c r="G503" s="128"/>
      <c r="H503" s="128"/>
    </row>
    <row r="504" spans="1:8" ht="51.75" customHeight="1">
      <c r="A504" s="1277" t="s">
        <v>802</v>
      </c>
      <c r="B504" s="1277"/>
      <c r="C504" s="1277"/>
      <c r="D504" s="1277"/>
      <c r="E504" s="328"/>
      <c r="F504" s="128"/>
      <c r="G504" s="128"/>
      <c r="H504" s="128"/>
    </row>
    <row r="505" spans="1:8" ht="12.75" customHeight="1">
      <c r="A505" s="1245"/>
      <c r="B505" s="1245"/>
      <c r="C505" s="1245"/>
      <c r="D505" s="1245"/>
      <c r="E505" s="328"/>
      <c r="F505" s="128"/>
      <c r="G505" s="128"/>
      <c r="H505" s="128"/>
    </row>
    <row r="506" spans="1:8" ht="12.75" customHeight="1">
      <c r="A506" s="328"/>
      <c r="B506" s="328"/>
      <c r="C506" s="328"/>
      <c r="D506" s="328"/>
      <c r="E506" s="328"/>
      <c r="F506" s="128"/>
      <c r="G506" s="128"/>
      <c r="H506" s="128"/>
    </row>
    <row r="507" spans="1:8" ht="20.25" customHeight="1">
      <c r="A507" s="1274" t="s">
        <v>803</v>
      </c>
      <c r="B507" s="1274"/>
      <c r="C507" s="1274"/>
      <c r="D507" s="1274"/>
      <c r="E507" s="1275"/>
      <c r="F507" s="1275"/>
      <c r="G507" s="1275"/>
      <c r="H507" s="128"/>
    </row>
    <row r="508" spans="1:8" ht="12.75" customHeight="1">
      <c r="A508" s="1276" t="s">
        <v>27</v>
      </c>
      <c r="B508" s="1276"/>
      <c r="C508" s="1276"/>
      <c r="D508" s="1276"/>
      <c r="E508" s="328"/>
      <c r="F508" s="128"/>
      <c r="G508" s="128"/>
      <c r="H508" s="128"/>
    </row>
    <row r="509" spans="1:8" ht="52.9" customHeight="1">
      <c r="A509" s="326" t="s">
        <v>133</v>
      </c>
      <c r="B509" s="326" t="s">
        <v>804</v>
      </c>
      <c r="C509" s="326" t="s">
        <v>805</v>
      </c>
      <c r="D509" s="326" t="s">
        <v>806</v>
      </c>
      <c r="E509" s="328"/>
      <c r="F509" s="128"/>
      <c r="G509" s="128"/>
      <c r="H509" s="128"/>
    </row>
    <row r="510" spans="1:8" ht="12.75" customHeight="1">
      <c r="A510" s="42"/>
      <c r="B510" s="42"/>
      <c r="C510" s="42"/>
      <c r="D510" s="42"/>
      <c r="E510" s="328"/>
      <c r="F510" s="128"/>
      <c r="G510" s="128"/>
      <c r="H510" s="128"/>
    </row>
    <row r="511" spans="1:8" ht="12.75" customHeight="1">
      <c r="A511" s="31"/>
      <c r="B511" s="31"/>
      <c r="C511" s="31"/>
      <c r="D511" s="31"/>
      <c r="E511" s="31"/>
    </row>
    <row r="512" spans="1:8" ht="55.15" customHeight="1">
      <c r="A512" s="1255" t="s">
        <v>803</v>
      </c>
      <c r="B512" s="1255"/>
      <c r="C512" s="1255"/>
      <c r="D512" s="1255"/>
      <c r="E512" s="1242"/>
      <c r="F512" s="1242"/>
      <c r="G512" s="1242"/>
    </row>
    <row r="513" spans="1:5" ht="12.75" customHeight="1">
      <c r="A513" s="2" t="s">
        <v>27</v>
      </c>
      <c r="B513" s="2"/>
      <c r="C513" s="2"/>
      <c r="D513" s="2"/>
      <c r="E513" s="31"/>
    </row>
    <row r="514" spans="1:5" ht="159.75" customHeight="1">
      <c r="A514" s="166" t="s">
        <v>133</v>
      </c>
      <c r="B514" s="166" t="s">
        <v>804</v>
      </c>
      <c r="C514" s="166" t="s">
        <v>805</v>
      </c>
      <c r="D514" s="166" t="s">
        <v>806</v>
      </c>
      <c r="E514" s="31"/>
    </row>
    <row r="515" spans="1:5" ht="12.75" customHeight="1">
      <c r="A515" s="48"/>
      <c r="B515" s="48"/>
      <c r="C515" s="48"/>
      <c r="D515" s="48"/>
      <c r="E515" s="31"/>
    </row>
    <row r="516" spans="1:5" ht="12.75" customHeight="1">
      <c r="A516" s="31"/>
      <c r="B516" s="31"/>
      <c r="C516" s="31"/>
      <c r="D516" s="31"/>
      <c r="E516" s="31"/>
    </row>
    <row r="517" spans="1:5" ht="82.15" customHeight="1">
      <c r="A517" s="1255" t="s">
        <v>807</v>
      </c>
      <c r="B517" s="1255"/>
      <c r="C517" s="1255"/>
      <c r="D517" s="1255"/>
      <c r="E517" s="31"/>
    </row>
    <row r="518" spans="1:5" ht="12.75" customHeight="1">
      <c r="A518" s="1257"/>
      <c r="B518" s="1257"/>
      <c r="C518" s="1257"/>
      <c r="D518" s="1257"/>
      <c r="E518" s="31"/>
    </row>
    <row r="519" spans="1:5" ht="12.75" customHeight="1">
      <c r="A519" s="31"/>
      <c r="B519" s="31"/>
      <c r="C519" s="31"/>
      <c r="D519" s="31"/>
      <c r="E519" s="31"/>
    </row>
    <row r="520" spans="1:5" ht="82.15" customHeight="1">
      <c r="A520" s="1255" t="s">
        <v>808</v>
      </c>
      <c r="B520" s="1255"/>
      <c r="C520" s="1255"/>
      <c r="D520" s="1255"/>
      <c r="E520" s="31"/>
    </row>
    <row r="521" spans="1:5" ht="12.75" customHeight="1">
      <c r="A521" s="1257"/>
      <c r="B521" s="1257"/>
      <c r="C521" s="1257"/>
      <c r="D521" s="1257"/>
      <c r="E521" s="31"/>
    </row>
    <row r="522" spans="1:5" ht="12.75" customHeight="1">
      <c r="A522" s="31"/>
      <c r="B522" s="31"/>
      <c r="C522" s="31"/>
      <c r="D522" s="31"/>
      <c r="E522" s="31"/>
    </row>
    <row r="523" spans="1:5" ht="76.150000000000006" customHeight="1">
      <c r="A523" s="1255" t="s">
        <v>809</v>
      </c>
      <c r="B523" s="1255"/>
      <c r="C523" s="1255"/>
      <c r="D523" s="1255"/>
      <c r="E523" s="31"/>
    </row>
    <row r="524" spans="1:5" ht="12.75" customHeight="1">
      <c r="A524" s="1257"/>
      <c r="B524" s="1257"/>
      <c r="C524" s="1257"/>
      <c r="D524" s="1257"/>
      <c r="E524" s="31"/>
    </row>
    <row r="525" spans="1:5" ht="12.75" customHeight="1">
      <c r="A525" s="31"/>
      <c r="B525" s="31"/>
      <c r="C525" s="31"/>
      <c r="D525" s="31"/>
      <c r="E525" s="31"/>
    </row>
    <row r="526" spans="1:5" ht="12.75" customHeight="1">
      <c r="A526" s="31"/>
      <c r="B526" s="31"/>
      <c r="C526" s="31"/>
      <c r="D526" s="31"/>
      <c r="E526" s="31"/>
    </row>
    <row r="527" spans="1:5" ht="74.650000000000006" customHeight="1">
      <c r="A527" s="1258" t="s">
        <v>810</v>
      </c>
      <c r="B527" s="1258"/>
      <c r="C527" s="1258"/>
      <c r="D527" s="1258"/>
      <c r="E527" s="31"/>
    </row>
    <row r="528" spans="1:5" ht="66.400000000000006" customHeight="1">
      <c r="A528" s="184" t="s">
        <v>133</v>
      </c>
      <c r="B528" s="184" t="s">
        <v>502</v>
      </c>
      <c r="C528" s="184" t="s">
        <v>811</v>
      </c>
      <c r="D528" s="184" t="s">
        <v>812</v>
      </c>
      <c r="E528" s="31"/>
    </row>
    <row r="529" spans="1:5" ht="12.75" customHeight="1">
      <c r="A529" s="48"/>
      <c r="B529" s="48"/>
      <c r="C529" s="48"/>
      <c r="D529" s="48"/>
      <c r="E529" s="31"/>
    </row>
    <row r="530" spans="1:5" ht="12.75" customHeight="1">
      <c r="A530" s="31"/>
      <c r="B530" s="31"/>
      <c r="C530" s="31"/>
      <c r="D530" s="31"/>
      <c r="E530" s="31"/>
    </row>
    <row r="531" spans="1:5" ht="47.1" customHeight="1">
      <c r="A531" s="1258" t="s">
        <v>813</v>
      </c>
      <c r="B531" s="1258"/>
      <c r="C531" s="1258"/>
      <c r="D531" s="1258"/>
      <c r="E531" s="31"/>
    </row>
    <row r="532" spans="1:5" ht="53.65" customHeight="1">
      <c r="A532" s="184" t="s">
        <v>133</v>
      </c>
      <c r="B532" s="184" t="s">
        <v>502</v>
      </c>
      <c r="C532" s="184" t="s">
        <v>811</v>
      </c>
      <c r="D532" s="184" t="s">
        <v>812</v>
      </c>
      <c r="E532" s="31"/>
    </row>
    <row r="533" spans="1:5" ht="12.75" customHeight="1">
      <c r="A533" s="48"/>
      <c r="B533" s="48"/>
      <c r="C533" s="48"/>
      <c r="D533" s="48"/>
      <c r="E533" s="31"/>
    </row>
    <row r="534" spans="1:5" ht="12.75" customHeight="1">
      <c r="A534" s="31"/>
      <c r="B534" s="31"/>
      <c r="C534" s="31"/>
      <c r="D534" s="31"/>
      <c r="E534" s="31"/>
    </row>
    <row r="535" spans="1:5" ht="61.15" customHeight="1">
      <c r="A535" s="1258" t="s">
        <v>814</v>
      </c>
      <c r="B535" s="1258"/>
      <c r="C535" s="1258"/>
      <c r="D535" s="1258"/>
      <c r="E535" s="31"/>
    </row>
    <row r="536" spans="1:5" ht="129.94999999999999" customHeight="1">
      <c r="A536" s="184" t="s">
        <v>815</v>
      </c>
      <c r="B536" s="184" t="s">
        <v>816</v>
      </c>
      <c r="C536" s="184" t="s">
        <v>817</v>
      </c>
      <c r="D536" s="184" t="s">
        <v>818</v>
      </c>
      <c r="E536" s="31"/>
    </row>
    <row r="537" spans="1:5" ht="12.75" customHeight="1">
      <c r="A537" s="48"/>
      <c r="B537" s="48"/>
      <c r="C537" s="48"/>
      <c r="D537" s="48"/>
      <c r="E537" s="31"/>
    </row>
    <row r="538" spans="1:5" ht="12.75" customHeight="1">
      <c r="A538" s="31"/>
      <c r="B538" s="31"/>
      <c r="C538" s="31"/>
      <c r="D538" s="31"/>
      <c r="E538" s="31"/>
    </row>
    <row r="539" spans="1:5" ht="73.900000000000006" customHeight="1">
      <c r="A539" s="1258" t="s">
        <v>819</v>
      </c>
      <c r="B539" s="1258"/>
      <c r="C539" s="1258"/>
      <c r="D539" s="1258"/>
      <c r="E539" s="31"/>
    </row>
    <row r="540" spans="1:5" ht="12.75" customHeight="1">
      <c r="A540" s="1257"/>
      <c r="B540" s="1257"/>
      <c r="C540" s="1257"/>
      <c r="D540" s="1257"/>
      <c r="E540" s="31"/>
    </row>
  </sheetData>
  <sheetProtection algorithmName="SHA-512" hashValue="vOzkxTVKwzdUdznpsEv4NAOC+YhwDIBCHIhV0Bype/1V0zTQ61A/t7uGnRY/kBOhoVnzWsVKQv08c3XA9NsWxQ==" saltValue="N7lGZvhyP8klO8i9hW/t8Q==" spinCount="100000" sheet="1" objects="1" scenarios="1"/>
  <mergeCells count="121">
    <mergeCell ref="A539:D539"/>
    <mergeCell ref="A540:D540"/>
    <mergeCell ref="A517:D517"/>
    <mergeCell ref="A518:D518"/>
    <mergeCell ref="A520:D520"/>
    <mergeCell ref="A521:D521"/>
    <mergeCell ref="A523:D523"/>
    <mergeCell ref="A524:D524"/>
    <mergeCell ref="A527:D527"/>
    <mergeCell ref="A531:D531"/>
    <mergeCell ref="A535:D535"/>
    <mergeCell ref="A503:D503"/>
    <mergeCell ref="A504:D504"/>
    <mergeCell ref="A505:D505"/>
    <mergeCell ref="A507:D507"/>
    <mergeCell ref="E507:G507"/>
    <mergeCell ref="A508:D508"/>
    <mergeCell ref="A512:D512"/>
    <mergeCell ref="E512:G512"/>
    <mergeCell ref="A513:D513"/>
    <mergeCell ref="A480:D480"/>
    <mergeCell ref="A484:C484"/>
    <mergeCell ref="D484:F484"/>
    <mergeCell ref="A485:C485"/>
    <mergeCell ref="A490:E490"/>
    <mergeCell ref="A494:E494"/>
    <mergeCell ref="A498:D498"/>
    <mergeCell ref="E498:G498"/>
    <mergeCell ref="A499:D499"/>
    <mergeCell ref="A460:C460"/>
    <mergeCell ref="A464:C464"/>
    <mergeCell ref="D464:F464"/>
    <mergeCell ref="A465:C465"/>
    <mergeCell ref="A469:C469"/>
    <mergeCell ref="D469:F469"/>
    <mergeCell ref="A470:C470"/>
    <mergeCell ref="A474:E474"/>
    <mergeCell ref="A479:D479"/>
    <mergeCell ref="E479:G479"/>
    <mergeCell ref="A439:C439"/>
    <mergeCell ref="D439:F439"/>
    <mergeCell ref="A440:C440"/>
    <mergeCell ref="A446:E446"/>
    <mergeCell ref="A450:C450"/>
    <mergeCell ref="A454:C454"/>
    <mergeCell ref="D454:F454"/>
    <mergeCell ref="A455:C455"/>
    <mergeCell ref="A459:C459"/>
    <mergeCell ref="D459:F459"/>
    <mergeCell ref="B429:C429"/>
    <mergeCell ref="B430:C430"/>
    <mergeCell ref="B431:C431"/>
    <mergeCell ref="B432:C432"/>
    <mergeCell ref="A434:C434"/>
    <mergeCell ref="D434:F434"/>
    <mergeCell ref="A435:C435"/>
    <mergeCell ref="A436:C436"/>
    <mergeCell ref="A437:C437"/>
    <mergeCell ref="A405:C405"/>
    <mergeCell ref="A410:E410"/>
    <mergeCell ref="A415:E415"/>
    <mergeCell ref="A421:E421"/>
    <mergeCell ref="F421:H421"/>
    <mergeCell ref="A422:E422"/>
    <mergeCell ref="A427:C427"/>
    <mergeCell ref="D427:F427"/>
    <mergeCell ref="B428:C428"/>
    <mergeCell ref="A260:E260"/>
    <mergeCell ref="A271:F271"/>
    <mergeCell ref="A280:E280"/>
    <mergeCell ref="F280:H280"/>
    <mergeCell ref="A281:E281"/>
    <mergeCell ref="A288:C288"/>
    <mergeCell ref="A294:C294"/>
    <mergeCell ref="E327:G327"/>
    <mergeCell ref="E338:G338"/>
    <mergeCell ref="B178:D178"/>
    <mergeCell ref="A179:D179"/>
    <mergeCell ref="A180:C180"/>
    <mergeCell ref="A181:C181"/>
    <mergeCell ref="B182:D182"/>
    <mergeCell ref="A185:D185"/>
    <mergeCell ref="A189:E189"/>
    <mergeCell ref="A226:E226"/>
    <mergeCell ref="A232:F232"/>
    <mergeCell ref="B167:D167"/>
    <mergeCell ref="A168:D168"/>
    <mergeCell ref="B169:C169"/>
    <mergeCell ref="B170:C170"/>
    <mergeCell ref="B172:D172"/>
    <mergeCell ref="A173:D173"/>
    <mergeCell ref="A174:C174"/>
    <mergeCell ref="A175:C175"/>
    <mergeCell ref="B176:D176"/>
    <mergeCell ref="A133:D133"/>
    <mergeCell ref="A139:F139"/>
    <mergeCell ref="B140:F140"/>
    <mergeCell ref="A141:F141"/>
    <mergeCell ref="B148:D148"/>
    <mergeCell ref="A149:D149"/>
    <mergeCell ref="B156:D156"/>
    <mergeCell ref="B158:D158"/>
    <mergeCell ref="A159:D159"/>
    <mergeCell ref="B100:E100"/>
    <mergeCell ref="A101:E101"/>
    <mergeCell ref="B108:E108"/>
    <mergeCell ref="A109:E109"/>
    <mergeCell ref="B116:D116"/>
    <mergeCell ref="A117:D117"/>
    <mergeCell ref="B124:D124"/>
    <mergeCell ref="A125:D125"/>
    <mergeCell ref="B132:D132"/>
    <mergeCell ref="B1:F1"/>
    <mergeCell ref="B3:F3"/>
    <mergeCell ref="B4:F4"/>
    <mergeCell ref="A5:F5"/>
    <mergeCell ref="B44:F44"/>
    <mergeCell ref="B45:F45"/>
    <mergeCell ref="A46:F46"/>
    <mergeCell ref="B90:F90"/>
    <mergeCell ref="A91:F91"/>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D00-000000000000}">
      <formula1>0</formula1>
      <formula2>0</formula2>
    </dataValidation>
    <dataValidation operator="equal" allowBlank="1" showInputMessage="1" showErrorMessage="1" prompt="целевой показатель в 2026 году - 22% в 2036 году - 30%" sqref="I116" xr:uid="{00000000-0002-0000-0D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D00-000002000000}">
      <formula1>0</formula1>
      <formula2>0</formula2>
    </dataValidation>
    <dataValidation operator="equal" allowBlank="1" showInputMessage="1" showErrorMessage="1" sqref="A124:A127" xr:uid="{00000000-0002-0000-0D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D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D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D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D00-000007000000}">
      <formula1>0</formula1>
      <formula2>0</formula2>
    </dataValidation>
    <dataValidation type="list" operator="equal" allowBlank="1" showInputMessage="1" showErrorMessage="1" promptTitle="выберите из списка" prompt="выберите из списка" sqref="B156:D156" xr:uid="{00000000-0002-0000-0D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44:F44 B90:F90 B100:E100 B108:E108 B116:D116 B124:D124 B132:D132 B140:F140 B148:D148 B158:D158 B167:D167 B172:D172 B176:D176 B178:D178 B182:D182 F280:H280" xr:uid="{00000000-0002-0000-0D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216:F224" xr:uid="{00000000-0002-0000-0D00-00000A000000}">
      <formula1>"Да,Нет"</formula1>
      <formula2>0</formula2>
    </dataValidation>
    <dataValidation type="list" operator="equal" allowBlank="1" showInputMessage="1" showErrorMessage="1" promptTitle="наличие проектов" sqref="D303:F303" xr:uid="{00000000-0002-0000-0D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318:F318" xr:uid="{00000000-0002-0000-0D00-00000C000000}">
      <formula1>"да,обращались,нет,не обращались"</formula1>
      <formula2>0</formula2>
    </dataValidation>
    <dataValidation type="list" operator="equal" allowBlank="1" showInputMessage="1" showErrorMessage="1" sqref="D321:F321 D324:F324 D329:F329 E338:G338" xr:uid="{00000000-0002-0000-0D00-00000D000000}">
      <formula1>"да,выдавались,нет,не выдавались"</formula1>
      <formula2>0</formula2>
    </dataValidation>
    <dataValidation type="list" operator="equal" allowBlank="1" showInputMessage="1" showErrorMessage="1" sqref="E512:G512" xr:uid="{00000000-0002-0000-0D00-00000E000000}">
      <formula1>"да,утверждена,нет,не утверждена"</formula1>
      <formula2>0</formula2>
    </dataValidation>
    <dataValidation type="list" operator="equal" allowBlank="1" showInputMessage="1" showErrorMessage="1" sqref="E327:G327" xr:uid="{00000000-0002-0000-0D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34:F255 F257" xr:uid="{00000000-0002-0000-0D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A296" r:id="rId1" xr:uid="{00000000-0004-0000-0D00-000000000000}"/>
    <hyperlink ref="A297" r:id="rId2" xr:uid="{00000000-0004-0000-0D00-000001000000}"/>
    <hyperlink ref="A298" r:id="rId3" xr:uid="{00000000-0004-0000-0D00-000002000000}"/>
    <hyperlink ref="A299" r:id="rId4" xr:uid="{00000000-0004-0000-0D00-000003000000}"/>
    <hyperlink ref="A300" r:id="rId5" xr:uid="{00000000-0004-0000-0D00-000004000000}"/>
    <hyperlink ref="A301" r:id="rId6" xr:uid="{00000000-0004-0000-0D00-000005000000}"/>
    <hyperlink ref="A302" r:id="rId7" xr:uid="{00000000-0004-0000-0D00-000006000000}"/>
    <hyperlink ref="A303" r:id="rId8" xr:uid="{00000000-0004-0000-0D00-000007000000}"/>
    <hyperlink ref="A304" r:id="rId9" xr:uid="{00000000-0004-0000-0D00-000008000000}"/>
    <hyperlink ref="A305" r:id="rId10" xr:uid="{00000000-0004-0000-0D00-000009000000}"/>
    <hyperlink ref="A306" r:id="rId11" xr:uid="{00000000-0004-0000-0D00-00000A000000}"/>
    <hyperlink ref="A307" r:id="rId12" xr:uid="{00000000-0004-0000-0D00-00000B000000}"/>
    <hyperlink ref="A308" r:id="rId13" xr:uid="{00000000-0004-0000-0D00-00000C000000}"/>
    <hyperlink ref="A309" r:id="rId14" xr:uid="{00000000-0004-0000-0D00-00000D000000}"/>
    <hyperlink ref="A310" r:id="rId15" xr:uid="{00000000-0004-0000-0D00-00000E000000}"/>
    <hyperlink ref="A311" r:id="rId16" xr:uid="{00000000-0004-0000-0D00-00000F000000}"/>
    <hyperlink ref="A312" r:id="rId17" xr:uid="{00000000-0004-0000-0D00-000010000000}"/>
    <hyperlink ref="A313" r:id="rId18" xr:uid="{00000000-0004-0000-0D00-000011000000}"/>
    <hyperlink ref="A314" r:id="rId19" xr:uid="{00000000-0004-0000-0D00-000012000000}"/>
    <hyperlink ref="A315" r:id="rId20" xr:uid="{00000000-0004-0000-0D00-000013000000}"/>
    <hyperlink ref="A316" r:id="rId21" xr:uid="{00000000-0004-0000-0D00-000014000000}"/>
    <hyperlink ref="A317" r:id="rId22" xr:uid="{00000000-0004-0000-0D00-000015000000}"/>
    <hyperlink ref="A318" r:id="rId23" xr:uid="{00000000-0004-0000-0D00-000016000000}"/>
    <hyperlink ref="A319" r:id="rId24" xr:uid="{00000000-0004-0000-0D00-000017000000}"/>
    <hyperlink ref="A320" r:id="rId25" xr:uid="{00000000-0004-0000-0D00-000018000000}"/>
    <hyperlink ref="A321" r:id="rId26" xr:uid="{00000000-0004-0000-0D00-000019000000}"/>
    <hyperlink ref="A322" r:id="rId27" xr:uid="{00000000-0004-0000-0D00-00001A000000}"/>
    <hyperlink ref="A323" r:id="rId28" xr:uid="{00000000-0004-0000-0D00-00001B000000}"/>
    <hyperlink ref="A324" r:id="rId29" xr:uid="{00000000-0004-0000-0D00-00001C000000}"/>
    <hyperlink ref="A325" r:id="rId30" xr:uid="{00000000-0004-0000-0D00-00001D000000}"/>
    <hyperlink ref="A326" r:id="rId31" xr:uid="{00000000-0004-0000-0D00-00001E000000}"/>
    <hyperlink ref="A327" r:id="rId32" xr:uid="{00000000-0004-0000-0D00-00001F000000}"/>
    <hyperlink ref="A328" r:id="rId33" xr:uid="{00000000-0004-0000-0D00-000020000000}"/>
    <hyperlink ref="A329" r:id="rId34" xr:uid="{00000000-0004-0000-0D00-000021000000}"/>
    <hyperlink ref="A330" r:id="rId35" xr:uid="{00000000-0004-0000-0D00-000022000000}"/>
    <hyperlink ref="A331" r:id="rId36" xr:uid="{00000000-0004-0000-0D00-000023000000}"/>
    <hyperlink ref="A332" r:id="rId37" xr:uid="{00000000-0004-0000-0D00-000024000000}"/>
    <hyperlink ref="A333" r:id="rId38" xr:uid="{00000000-0004-0000-0D00-000025000000}"/>
    <hyperlink ref="A334" r:id="rId39" xr:uid="{00000000-0004-0000-0D00-000026000000}"/>
    <hyperlink ref="A335" r:id="rId40" xr:uid="{00000000-0004-0000-0D00-000027000000}"/>
    <hyperlink ref="A336" r:id="rId41" xr:uid="{00000000-0004-0000-0D00-000028000000}"/>
    <hyperlink ref="A337" r:id="rId42" xr:uid="{00000000-0004-0000-0D00-000029000000}"/>
    <hyperlink ref="A338" r:id="rId43" xr:uid="{00000000-0004-0000-0D00-00002A000000}"/>
    <hyperlink ref="A339" r:id="rId44" xr:uid="{00000000-0004-0000-0D00-00002B000000}"/>
    <hyperlink ref="A340" r:id="rId45" xr:uid="{00000000-0004-0000-0D00-00002C000000}"/>
    <hyperlink ref="A341" r:id="rId46" xr:uid="{00000000-0004-0000-0D00-00002D000000}"/>
    <hyperlink ref="A342" r:id="rId47" xr:uid="{00000000-0004-0000-0D00-00002E000000}"/>
    <hyperlink ref="A343" r:id="rId48" xr:uid="{00000000-0004-0000-0D00-00002F000000}"/>
    <hyperlink ref="A344" r:id="rId49" xr:uid="{00000000-0004-0000-0D00-000030000000}"/>
    <hyperlink ref="A345" r:id="rId50" xr:uid="{00000000-0004-0000-0D00-000031000000}"/>
    <hyperlink ref="A346" r:id="rId51" xr:uid="{00000000-0004-0000-0D00-000032000000}"/>
    <hyperlink ref="A347" r:id="rId52" xr:uid="{00000000-0004-0000-0D00-000033000000}"/>
    <hyperlink ref="A348" r:id="rId53" xr:uid="{00000000-0004-0000-0D00-000034000000}"/>
    <hyperlink ref="A349" r:id="rId54" xr:uid="{00000000-0004-0000-0D00-000035000000}"/>
    <hyperlink ref="A350" r:id="rId55" xr:uid="{00000000-0004-0000-0D00-000036000000}"/>
    <hyperlink ref="A351" r:id="rId56" xr:uid="{00000000-0004-0000-0D00-000037000000}"/>
    <hyperlink ref="A352" r:id="rId57" xr:uid="{00000000-0004-0000-0D00-000038000000}"/>
    <hyperlink ref="A353" r:id="rId58" xr:uid="{00000000-0004-0000-0D00-000039000000}"/>
    <hyperlink ref="A354" r:id="rId59" xr:uid="{00000000-0004-0000-0D00-00003A000000}"/>
    <hyperlink ref="A355" r:id="rId60" xr:uid="{00000000-0004-0000-0D00-00003B000000}"/>
    <hyperlink ref="A356" r:id="rId61" xr:uid="{00000000-0004-0000-0D00-00003C000000}"/>
    <hyperlink ref="A357" r:id="rId62" xr:uid="{00000000-0004-0000-0D00-00003D000000}"/>
    <hyperlink ref="A358" r:id="rId63" xr:uid="{00000000-0004-0000-0D00-00003E000000}"/>
    <hyperlink ref="A359" r:id="rId64" xr:uid="{00000000-0004-0000-0D00-00003F000000}"/>
    <hyperlink ref="A360" r:id="rId65" xr:uid="{00000000-0004-0000-0D00-000040000000}"/>
    <hyperlink ref="A361" r:id="rId66" xr:uid="{00000000-0004-0000-0D00-000041000000}"/>
    <hyperlink ref="A362" r:id="rId67" xr:uid="{00000000-0004-0000-0D00-000042000000}"/>
    <hyperlink ref="A363" r:id="rId68" xr:uid="{00000000-0004-0000-0D00-000043000000}"/>
    <hyperlink ref="A364" r:id="rId69" xr:uid="{00000000-0004-0000-0D00-000044000000}"/>
    <hyperlink ref="A365" r:id="rId70" xr:uid="{00000000-0004-0000-0D00-000045000000}"/>
    <hyperlink ref="A366" r:id="rId71" xr:uid="{00000000-0004-0000-0D00-000046000000}"/>
    <hyperlink ref="A367" r:id="rId72" xr:uid="{00000000-0004-0000-0D00-000047000000}"/>
    <hyperlink ref="A368" r:id="rId73" xr:uid="{00000000-0004-0000-0D00-000048000000}"/>
    <hyperlink ref="A369" r:id="rId74" xr:uid="{00000000-0004-0000-0D00-000049000000}"/>
    <hyperlink ref="A370" r:id="rId75" xr:uid="{00000000-0004-0000-0D00-00004A000000}"/>
    <hyperlink ref="A371" r:id="rId76" xr:uid="{00000000-0004-0000-0D00-00004B000000}"/>
    <hyperlink ref="A372" r:id="rId77" xr:uid="{00000000-0004-0000-0D00-00004C000000}"/>
    <hyperlink ref="A373" r:id="rId78" xr:uid="{00000000-0004-0000-0D00-00004D000000}"/>
    <hyperlink ref="A374" r:id="rId79" xr:uid="{00000000-0004-0000-0D00-00004E000000}"/>
    <hyperlink ref="A375" r:id="rId80" xr:uid="{00000000-0004-0000-0D00-00004F000000}"/>
    <hyperlink ref="A376" r:id="rId81" xr:uid="{00000000-0004-0000-0D00-000050000000}"/>
    <hyperlink ref="A377" r:id="rId82" xr:uid="{00000000-0004-0000-0D00-000051000000}"/>
    <hyperlink ref="A378" r:id="rId83" xr:uid="{00000000-0004-0000-0D00-000052000000}"/>
    <hyperlink ref="A379" r:id="rId84" xr:uid="{00000000-0004-0000-0D00-000053000000}"/>
    <hyperlink ref="A380" r:id="rId85" xr:uid="{00000000-0004-0000-0D00-000054000000}"/>
    <hyperlink ref="A381" r:id="rId86" xr:uid="{00000000-0004-0000-0D00-000055000000}"/>
    <hyperlink ref="A382" r:id="rId87" xr:uid="{00000000-0004-0000-0D00-000056000000}"/>
    <hyperlink ref="A383" r:id="rId88" xr:uid="{00000000-0004-0000-0D00-000057000000}"/>
    <hyperlink ref="A384" r:id="rId89" xr:uid="{00000000-0004-0000-0D00-000058000000}"/>
    <hyperlink ref="A385" r:id="rId90" xr:uid="{00000000-0004-0000-0D00-000059000000}"/>
    <hyperlink ref="A386" r:id="rId91" xr:uid="{00000000-0004-0000-0D00-00005A000000}"/>
    <hyperlink ref="A387" r:id="rId92" xr:uid="{00000000-0004-0000-0D00-00005B000000}"/>
    <hyperlink ref="A388" r:id="rId93" xr:uid="{00000000-0004-0000-0D00-00005C000000}"/>
    <hyperlink ref="A389" r:id="rId94" xr:uid="{00000000-0004-0000-0D00-00005D000000}"/>
    <hyperlink ref="A390" r:id="rId95" xr:uid="{00000000-0004-0000-0D00-00005E000000}"/>
    <hyperlink ref="A391" r:id="rId96" xr:uid="{00000000-0004-0000-0D00-00005F000000}"/>
    <hyperlink ref="A392" r:id="rId97" xr:uid="{00000000-0004-0000-0D00-000060000000}"/>
    <hyperlink ref="A393" r:id="rId98" xr:uid="{00000000-0004-0000-0D00-000061000000}"/>
    <hyperlink ref="A394" r:id="rId99" xr:uid="{00000000-0004-0000-0D00-000062000000}"/>
    <hyperlink ref="A395" r:id="rId100" xr:uid="{00000000-0004-0000-0D00-000063000000}"/>
    <hyperlink ref="A396" r:id="rId101" xr:uid="{00000000-0004-0000-0D00-000064000000}"/>
    <hyperlink ref="A397" r:id="rId102" xr:uid="{00000000-0004-0000-0D00-000065000000}"/>
    <hyperlink ref="A398" r:id="rId103" xr:uid="{00000000-0004-0000-0D00-000066000000}"/>
    <hyperlink ref="A399" r:id="rId104" xr:uid="{00000000-0004-0000-0D00-000067000000}"/>
    <hyperlink ref="A400" r:id="rId105" xr:uid="{00000000-0004-0000-0D00-000068000000}"/>
    <hyperlink ref="A401" r:id="rId106" xr:uid="{00000000-0004-0000-0D00-000069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18"/>
  <sheetViews>
    <sheetView tabSelected="1" topLeftCell="A121" zoomScale="50" zoomScaleNormal="50" workbookViewId="0">
      <selection activeCell="G9" sqref="G9"/>
    </sheetView>
  </sheetViews>
  <sheetFormatPr defaultColWidth="11.5703125" defaultRowHeight="12.75" customHeight="1"/>
  <cols>
    <col min="1" max="1" width="49" style="29" customWidth="1"/>
    <col min="2" max="2" width="37.42578125" style="29" customWidth="1"/>
    <col min="3" max="3" width="50.1406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22030</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ht="51">
      <c r="A7" s="1114" t="s">
        <v>7485</v>
      </c>
      <c r="B7" s="1114" t="s">
        <v>7486</v>
      </c>
      <c r="C7" s="1114" t="s">
        <v>7487</v>
      </c>
      <c r="D7" s="1114" t="s">
        <v>665</v>
      </c>
      <c r="E7" s="1114" t="s">
        <v>7488</v>
      </c>
      <c r="F7" s="36"/>
    </row>
    <row r="8" spans="1:6" ht="63.75">
      <c r="A8" s="1114" t="s">
        <v>7489</v>
      </c>
      <c r="B8" s="1114" t="s">
        <v>7490</v>
      </c>
      <c r="C8" s="1114" t="s">
        <v>7491</v>
      </c>
      <c r="D8" s="1114" t="s">
        <v>665</v>
      </c>
      <c r="E8" s="1114" t="s">
        <v>7488</v>
      </c>
      <c r="F8" s="36"/>
    </row>
    <row r="9" spans="1:6" ht="51">
      <c r="A9" s="1114" t="s">
        <v>7492</v>
      </c>
      <c r="B9" s="1114" t="s">
        <v>7493</v>
      </c>
      <c r="C9" s="1114" t="s">
        <v>7494</v>
      </c>
      <c r="D9" s="1114" t="s">
        <v>665</v>
      </c>
      <c r="E9" s="1114" t="s">
        <v>7488</v>
      </c>
      <c r="F9" s="36"/>
    </row>
    <row r="10" spans="1:6" ht="51">
      <c r="A10" s="1114" t="s">
        <v>7495</v>
      </c>
      <c r="B10" s="1114" t="s">
        <v>7496</v>
      </c>
      <c r="C10" s="1114" t="s">
        <v>7497</v>
      </c>
      <c r="D10" s="1114" t="s">
        <v>665</v>
      </c>
      <c r="E10" s="1114" t="s">
        <v>7488</v>
      </c>
      <c r="F10" s="36"/>
    </row>
    <row r="11" spans="1:6" ht="38.25">
      <c r="A11" s="1114" t="s">
        <v>7498</v>
      </c>
      <c r="B11" s="1114" t="s">
        <v>7499</v>
      </c>
      <c r="C11" s="1114" t="s">
        <v>7500</v>
      </c>
      <c r="D11" s="1114" t="s">
        <v>665</v>
      </c>
      <c r="E11" s="1114" t="s">
        <v>7488</v>
      </c>
      <c r="F11" s="36"/>
    </row>
    <row r="12" spans="1:6" ht="38.25">
      <c r="A12" s="1114" t="s">
        <v>7501</v>
      </c>
      <c r="B12" s="1114" t="s">
        <v>7502</v>
      </c>
      <c r="C12" s="1114" t="s">
        <v>7503</v>
      </c>
      <c r="D12" s="1114" t="s">
        <v>665</v>
      </c>
      <c r="E12" s="1114" t="s">
        <v>824</v>
      </c>
      <c r="F12" s="36"/>
    </row>
    <row r="13" spans="1:6">
      <c r="A13" s="36"/>
      <c r="B13" s="36"/>
      <c r="C13" s="36"/>
      <c r="D13" s="36"/>
      <c r="E13" s="36"/>
      <c r="F13" s="36"/>
    </row>
    <row r="15" spans="1:6" ht="51">
      <c r="A15" s="193" t="s">
        <v>833</v>
      </c>
      <c r="B15" s="8"/>
      <c r="C15" s="8"/>
      <c r="D15" s="8"/>
      <c r="E15" s="8"/>
      <c r="F15" s="8"/>
    </row>
    <row r="16" spans="1:6">
      <c r="A16" s="194"/>
      <c r="B16" s="1259"/>
      <c r="C16" s="1259"/>
      <c r="D16" s="1259"/>
      <c r="E16" s="1259"/>
      <c r="F16" s="1259"/>
    </row>
    <row r="17" spans="1:6" ht="12.75" customHeight="1">
      <c r="A17" s="1260" t="s">
        <v>27</v>
      </c>
      <c r="B17" s="1260"/>
      <c r="C17" s="1260"/>
      <c r="D17" s="1260"/>
      <c r="E17" s="1260"/>
      <c r="F17" s="1260"/>
    </row>
    <row r="18" spans="1:6" ht="38.25">
      <c r="A18" s="195" t="s">
        <v>834</v>
      </c>
      <c r="B18" s="195" t="s">
        <v>29</v>
      </c>
      <c r="C18" s="195" t="s">
        <v>30</v>
      </c>
      <c r="D18" s="195" t="s">
        <v>31</v>
      </c>
      <c r="E18" s="195" t="s">
        <v>32</v>
      </c>
      <c r="F18" s="195" t="s">
        <v>33</v>
      </c>
    </row>
    <row r="19" spans="1:6" ht="76.5">
      <c r="A19" s="1115" t="s">
        <v>7504</v>
      </c>
      <c r="B19" s="1115" t="s">
        <v>7505</v>
      </c>
      <c r="C19" s="1115" t="s">
        <v>7506</v>
      </c>
      <c r="D19" s="72"/>
      <c r="E19" s="72"/>
      <c r="F19" s="72"/>
    </row>
    <row r="20" spans="1:6" ht="63.75">
      <c r="A20" s="1115" t="s">
        <v>7507</v>
      </c>
      <c r="B20" s="1115" t="s">
        <v>7508</v>
      </c>
      <c r="C20" s="1115" t="s">
        <v>7509</v>
      </c>
      <c r="D20" s="72"/>
      <c r="E20" s="72"/>
      <c r="F20" s="72"/>
    </row>
    <row r="21" spans="1:6" ht="25.5">
      <c r="A21" s="1115" t="s">
        <v>7510</v>
      </c>
      <c r="B21" s="1115" t="s">
        <v>7511</v>
      </c>
      <c r="C21" s="1115" t="s">
        <v>7512</v>
      </c>
      <c r="D21" s="72"/>
      <c r="E21" s="72"/>
      <c r="F21" s="72"/>
    </row>
    <row r="22" spans="1:6" ht="63.75">
      <c r="A22" s="1115" t="s">
        <v>7513</v>
      </c>
      <c r="B22" s="1115" t="s">
        <v>7514</v>
      </c>
      <c r="C22" s="1115" t="s">
        <v>7515</v>
      </c>
      <c r="D22" s="72"/>
      <c r="E22" s="72"/>
      <c r="F22" s="72"/>
    </row>
    <row r="23" spans="1:6" ht="38.25">
      <c r="A23" s="1115" t="s">
        <v>7516</v>
      </c>
      <c r="B23" s="1115" t="s">
        <v>7517</v>
      </c>
      <c r="C23" s="1115" t="s">
        <v>7518</v>
      </c>
      <c r="D23" s="72"/>
      <c r="E23" s="72"/>
      <c r="F23" s="72"/>
    </row>
    <row r="24" spans="1:6" ht="63.75">
      <c r="A24" s="1115" t="s">
        <v>7519</v>
      </c>
      <c r="B24" s="1115" t="s">
        <v>7520</v>
      </c>
      <c r="C24" s="1115" t="s">
        <v>7521</v>
      </c>
      <c r="D24" s="72"/>
      <c r="E24" s="72"/>
      <c r="F24" s="72"/>
    </row>
    <row r="25" spans="1:6" ht="51">
      <c r="A25" s="1115" t="s">
        <v>7522</v>
      </c>
      <c r="B25" s="1115" t="s">
        <v>7505</v>
      </c>
      <c r="C25" s="1115" t="s">
        <v>7523</v>
      </c>
      <c r="D25" s="72"/>
      <c r="E25" s="72"/>
      <c r="F25" s="72"/>
    </row>
    <row r="26" spans="1:6" ht="63.75">
      <c r="A26" s="1115" t="s">
        <v>7524</v>
      </c>
      <c r="B26" s="1115" t="s">
        <v>7505</v>
      </c>
      <c r="C26" s="1115" t="s">
        <v>7525</v>
      </c>
      <c r="D26" s="72"/>
      <c r="E26" s="72"/>
      <c r="F26" s="72"/>
    </row>
    <row r="27" spans="1:6" ht="63.75">
      <c r="A27" s="1115" t="s">
        <v>7526</v>
      </c>
      <c r="B27" s="1115" t="s">
        <v>7527</v>
      </c>
      <c r="C27" s="1115" t="s">
        <v>7528</v>
      </c>
      <c r="D27" s="72"/>
      <c r="E27" s="72"/>
      <c r="F27" s="72"/>
    </row>
    <row r="28" spans="1:6" ht="38.25">
      <c r="A28" s="1115" t="s">
        <v>7529</v>
      </c>
      <c r="B28" s="1115" t="s">
        <v>7530</v>
      </c>
      <c r="C28" s="1115" t="s">
        <v>7531</v>
      </c>
      <c r="D28" s="72"/>
      <c r="E28" s="72"/>
      <c r="F28" s="72"/>
    </row>
    <row r="29" spans="1:6" ht="63.75">
      <c r="A29" s="1115" t="s">
        <v>7532</v>
      </c>
      <c r="B29" s="1115" t="s">
        <v>7533</v>
      </c>
      <c r="C29" s="1115" t="s">
        <v>7534</v>
      </c>
      <c r="D29" s="72"/>
      <c r="E29" s="72"/>
      <c r="F29" s="72"/>
    </row>
    <row r="30" spans="1:6" ht="63.75">
      <c r="A30" s="1115" t="s">
        <v>7535</v>
      </c>
      <c r="B30" s="1115" t="s">
        <v>7505</v>
      </c>
      <c r="C30" s="1115" t="s">
        <v>7536</v>
      </c>
      <c r="D30" s="72"/>
      <c r="E30" s="72"/>
      <c r="F30" s="72"/>
    </row>
    <row r="31" spans="1:6" ht="76.5">
      <c r="A31" s="1115" t="s">
        <v>7537</v>
      </c>
      <c r="B31" s="1115" t="s">
        <v>7508</v>
      </c>
      <c r="C31" s="1115" t="s">
        <v>7538</v>
      </c>
      <c r="D31" s="72"/>
      <c r="E31" s="72"/>
      <c r="F31" s="72"/>
    </row>
    <row r="32" spans="1:6" ht="63.75">
      <c r="A32" s="1115" t="s">
        <v>7539</v>
      </c>
      <c r="B32" s="1115" t="s">
        <v>7540</v>
      </c>
      <c r="C32" s="1115" t="s">
        <v>7541</v>
      </c>
      <c r="D32" s="72"/>
      <c r="E32" s="72"/>
      <c r="F32" s="72"/>
    </row>
    <row r="33" spans="1:7" ht="51">
      <c r="A33" s="1115" t="s">
        <v>7542</v>
      </c>
      <c r="B33" s="1115" t="s">
        <v>7543</v>
      </c>
      <c r="C33" s="1115" t="s">
        <v>7544</v>
      </c>
      <c r="D33" s="72"/>
      <c r="E33" s="72"/>
      <c r="F33" s="72"/>
    </row>
    <row r="34" spans="1:7">
      <c r="A34" s="72"/>
      <c r="B34" s="72"/>
      <c r="C34" s="72"/>
      <c r="D34" s="72"/>
      <c r="E34" s="72"/>
      <c r="F34" s="72"/>
    </row>
    <row r="37" spans="1:7" ht="38.25">
      <c r="A37" s="30" t="s">
        <v>62</v>
      </c>
      <c r="B37" s="8"/>
      <c r="C37" s="8"/>
      <c r="D37" s="8"/>
      <c r="E37" s="8"/>
      <c r="F37" s="8"/>
    </row>
    <row r="38" spans="1:7" ht="13.9" customHeight="1">
      <c r="A38" s="5" t="s">
        <v>27</v>
      </c>
      <c r="B38" s="5"/>
      <c r="C38" s="5"/>
      <c r="D38" s="5"/>
      <c r="E38" s="5"/>
      <c r="F38" s="5"/>
      <c r="G38" s="35"/>
    </row>
    <row r="39" spans="1:7" ht="38.25">
      <c r="A39" s="30" t="s">
        <v>63</v>
      </c>
      <c r="B39" s="30" t="s">
        <v>64</v>
      </c>
      <c r="C39" s="30" t="s">
        <v>30</v>
      </c>
      <c r="D39" s="30" t="s">
        <v>65</v>
      </c>
      <c r="E39" s="30" t="s">
        <v>66</v>
      </c>
      <c r="F39" s="30" t="s">
        <v>67</v>
      </c>
      <c r="G39" s="30" t="s">
        <v>68</v>
      </c>
    </row>
    <row r="40" spans="1:7" ht="51">
      <c r="A40" s="1116" t="s">
        <v>7545</v>
      </c>
      <c r="B40" s="1116" t="s">
        <v>7546</v>
      </c>
      <c r="C40" s="196" t="s">
        <v>7547</v>
      </c>
      <c r="D40" s="196">
        <v>15</v>
      </c>
      <c r="E40" s="196" t="s">
        <v>7548</v>
      </c>
      <c r="F40" s="196" t="s">
        <v>2552</v>
      </c>
      <c r="G40" s="34" t="s">
        <v>7549</v>
      </c>
    </row>
    <row r="41" spans="1:7">
      <c r="A41" s="36" t="s">
        <v>70</v>
      </c>
      <c r="B41" s="36"/>
      <c r="C41" s="36"/>
      <c r="D41" s="36"/>
      <c r="E41" s="36"/>
      <c r="F41" s="36"/>
      <c r="G41" s="36"/>
    </row>
    <row r="42" spans="1:7">
      <c r="A42" s="36" t="s">
        <v>71</v>
      </c>
      <c r="B42" s="36"/>
      <c r="C42" s="36"/>
      <c r="D42" s="36"/>
      <c r="E42" s="36"/>
      <c r="F42" s="36"/>
      <c r="G42" s="36"/>
    </row>
    <row r="43" spans="1:7">
      <c r="A43" s="36"/>
      <c r="B43" s="36"/>
      <c r="C43" s="36"/>
      <c r="D43" s="36"/>
      <c r="E43" s="36"/>
      <c r="F43" s="36"/>
      <c r="G43" s="36"/>
    </row>
    <row r="44" spans="1:7">
      <c r="A44" s="31"/>
      <c r="B44" s="31"/>
      <c r="C44" s="31"/>
      <c r="D44" s="31"/>
      <c r="E44" s="31"/>
      <c r="F44" s="31"/>
      <c r="G44" s="31"/>
    </row>
    <row r="45" spans="1:7" ht="102">
      <c r="A45" s="30" t="s">
        <v>72</v>
      </c>
      <c r="B45" s="8" t="s">
        <v>26</v>
      </c>
      <c r="C45" s="8"/>
      <c r="D45" s="8"/>
      <c r="E45" s="8"/>
      <c r="F45" s="31"/>
      <c r="G45" s="31"/>
    </row>
    <row r="46" spans="1:7" ht="12.75" customHeight="1">
      <c r="A46" s="4" t="s">
        <v>27</v>
      </c>
      <c r="B46" s="4"/>
      <c r="C46" s="4"/>
      <c r="D46" s="4"/>
      <c r="E46" s="4"/>
      <c r="F46" s="31"/>
      <c r="G46" s="31"/>
    </row>
    <row r="47" spans="1:7" ht="25.5">
      <c r="A47" s="30" t="s">
        <v>73</v>
      </c>
      <c r="B47" s="30" t="s">
        <v>74</v>
      </c>
      <c r="C47" s="30" t="s">
        <v>30</v>
      </c>
      <c r="D47" s="30" t="s">
        <v>75</v>
      </c>
      <c r="E47" s="30" t="s">
        <v>76</v>
      </c>
      <c r="F47" s="31"/>
      <c r="G47" s="31"/>
    </row>
    <row r="48" spans="1:7">
      <c r="A48" s="36" t="s">
        <v>69</v>
      </c>
      <c r="B48" s="36"/>
      <c r="C48" s="36"/>
      <c r="D48" s="36"/>
      <c r="E48" s="36"/>
      <c r="F48" s="31"/>
      <c r="G48" s="31"/>
    </row>
    <row r="49" spans="1:7">
      <c r="A49" s="36" t="s">
        <v>70</v>
      </c>
      <c r="B49" s="36"/>
      <c r="C49" s="36"/>
      <c r="D49" s="36"/>
      <c r="E49" s="36"/>
      <c r="F49" s="31"/>
      <c r="G49" s="31"/>
    </row>
    <row r="50" spans="1:7">
      <c r="A50" s="36" t="s">
        <v>71</v>
      </c>
      <c r="B50" s="36"/>
      <c r="C50" s="36"/>
      <c r="D50" s="36"/>
      <c r="E50" s="36"/>
      <c r="F50" s="31"/>
      <c r="G50" s="31"/>
    </row>
    <row r="51" spans="1:7">
      <c r="A51" s="36"/>
      <c r="B51" s="36"/>
      <c r="C51" s="36"/>
      <c r="D51" s="36"/>
      <c r="E51" s="36"/>
      <c r="F51" s="31"/>
      <c r="G51" s="31"/>
    </row>
    <row r="52" spans="1:7">
      <c r="A52" s="31"/>
      <c r="B52" s="31"/>
      <c r="C52" s="31"/>
      <c r="D52" s="31"/>
      <c r="E52" s="31"/>
      <c r="F52" s="31"/>
      <c r="G52" s="31"/>
    </row>
    <row r="53" spans="1:7" ht="76.5">
      <c r="A53" s="30" t="s">
        <v>77</v>
      </c>
      <c r="B53" s="8" t="s">
        <v>26</v>
      </c>
      <c r="C53" s="8"/>
      <c r="D53" s="8"/>
      <c r="E53" s="8"/>
      <c r="F53" s="31"/>
      <c r="G53" s="31"/>
    </row>
    <row r="54" spans="1:7" ht="12.75" customHeight="1">
      <c r="A54" s="3" t="s">
        <v>27</v>
      </c>
      <c r="B54" s="3"/>
      <c r="C54" s="3"/>
      <c r="D54" s="3"/>
      <c r="E54" s="3"/>
      <c r="F54" s="31"/>
      <c r="G54" s="31"/>
    </row>
    <row r="55" spans="1:7" ht="38.25">
      <c r="A55" s="30" t="s">
        <v>78</v>
      </c>
      <c r="B55" s="30" t="s">
        <v>79</v>
      </c>
      <c r="C55" s="30" t="s">
        <v>80</v>
      </c>
      <c r="D55" s="30" t="s">
        <v>81</v>
      </c>
      <c r="E55" s="30" t="s">
        <v>82</v>
      </c>
      <c r="F55" s="31"/>
      <c r="G55" s="31"/>
    </row>
    <row r="56" spans="1:7">
      <c r="A56" s="36" t="s">
        <v>69</v>
      </c>
      <c r="B56" s="36"/>
      <c r="C56" s="36"/>
      <c r="D56" s="36"/>
      <c r="E56" s="36"/>
      <c r="F56" s="31"/>
      <c r="G56" s="31"/>
    </row>
    <row r="57" spans="1:7">
      <c r="A57" s="36" t="s">
        <v>70</v>
      </c>
      <c r="B57" s="36"/>
      <c r="C57" s="36"/>
      <c r="D57" s="36"/>
      <c r="E57" s="36"/>
      <c r="F57" s="31"/>
      <c r="G57" s="31"/>
    </row>
    <row r="58" spans="1:7">
      <c r="A58" s="36" t="s">
        <v>71</v>
      </c>
      <c r="B58" s="36"/>
      <c r="C58" s="36"/>
      <c r="D58" s="36"/>
      <c r="E58" s="36"/>
    </row>
    <row r="59" spans="1:7">
      <c r="A59" s="36"/>
      <c r="B59" s="36"/>
      <c r="C59" s="36"/>
      <c r="D59" s="36"/>
      <c r="E59" s="36"/>
    </row>
    <row r="61" spans="1:7" ht="92.45" customHeight="1">
      <c r="A61" s="30" t="s">
        <v>83</v>
      </c>
      <c r="B61" s="8" t="s">
        <v>26</v>
      </c>
      <c r="C61" s="8"/>
      <c r="D61" s="8"/>
      <c r="E61" s="31"/>
      <c r="F61" s="31"/>
    </row>
    <row r="62" spans="1:7" ht="23.85" customHeight="1">
      <c r="A62" s="3" t="s">
        <v>27</v>
      </c>
      <c r="B62" s="3"/>
      <c r="C62" s="3"/>
      <c r="D62" s="3"/>
      <c r="E62" s="31"/>
      <c r="F62" s="31"/>
    </row>
    <row r="63" spans="1:7" ht="25.5">
      <c r="A63" s="30" t="s">
        <v>84</v>
      </c>
      <c r="B63" s="30" t="s">
        <v>85</v>
      </c>
      <c r="C63" s="30" t="s">
        <v>86</v>
      </c>
      <c r="D63" s="30" t="s">
        <v>87</v>
      </c>
      <c r="E63" s="31"/>
      <c r="F63" s="31"/>
    </row>
    <row r="64" spans="1:7">
      <c r="A64" s="36" t="s">
        <v>69</v>
      </c>
      <c r="B64" s="36"/>
      <c r="C64" s="36"/>
      <c r="D64" s="36"/>
      <c r="E64" s="31"/>
      <c r="F64" s="31"/>
    </row>
    <row r="65" spans="1:6">
      <c r="A65" s="36" t="s">
        <v>70</v>
      </c>
      <c r="B65" s="36"/>
      <c r="C65" s="36"/>
      <c r="D65" s="36"/>
      <c r="E65" s="31"/>
      <c r="F65" s="31"/>
    </row>
    <row r="66" spans="1:6">
      <c r="A66" s="36" t="s">
        <v>71</v>
      </c>
      <c r="B66" s="36"/>
      <c r="C66" s="36"/>
      <c r="D66" s="36"/>
      <c r="E66" s="31"/>
      <c r="F66" s="31"/>
    </row>
    <row r="67" spans="1:6">
      <c r="A67" s="36"/>
      <c r="B67" s="36"/>
      <c r="C67" s="36"/>
      <c r="D67" s="36"/>
      <c r="E67" s="31"/>
      <c r="F67" s="31"/>
    </row>
    <row r="68" spans="1:6">
      <c r="A68" s="31"/>
      <c r="B68" s="31"/>
      <c r="C68" s="31"/>
      <c r="D68" s="31"/>
      <c r="E68" s="31"/>
      <c r="F68" s="31"/>
    </row>
    <row r="69" spans="1:6" ht="90.95" customHeight="1">
      <c r="A69" s="30" t="s">
        <v>88</v>
      </c>
      <c r="B69" s="8" t="s">
        <v>26</v>
      </c>
      <c r="C69" s="8"/>
      <c r="D69" s="8"/>
      <c r="E69" s="31"/>
      <c r="F69" s="31"/>
    </row>
    <row r="70" spans="1:6" ht="12.75" customHeight="1">
      <c r="A70" s="3" t="s">
        <v>27</v>
      </c>
      <c r="B70" s="3"/>
      <c r="C70" s="3"/>
      <c r="D70" s="3"/>
      <c r="E70" s="31"/>
      <c r="F70" s="31"/>
    </row>
    <row r="71" spans="1:6" ht="25.5">
      <c r="A71" s="30" t="s">
        <v>84</v>
      </c>
      <c r="B71" s="30" t="s">
        <v>85</v>
      </c>
      <c r="C71" s="30" t="s">
        <v>86</v>
      </c>
      <c r="D71" s="30" t="s">
        <v>87</v>
      </c>
      <c r="E71" s="31"/>
      <c r="F71" s="31"/>
    </row>
    <row r="72" spans="1:6">
      <c r="A72" s="36" t="s">
        <v>69</v>
      </c>
      <c r="B72" s="36"/>
      <c r="C72" s="36"/>
      <c r="D72" s="36"/>
      <c r="E72" s="31"/>
      <c r="F72" s="31"/>
    </row>
    <row r="73" spans="1:6">
      <c r="A73" s="36" t="s">
        <v>70</v>
      </c>
      <c r="B73" s="36"/>
      <c r="C73" s="36"/>
      <c r="D73" s="36"/>
      <c r="E73" s="31"/>
      <c r="F73" s="31"/>
    </row>
    <row r="74" spans="1:6">
      <c r="A74" s="36" t="s">
        <v>71</v>
      </c>
      <c r="B74" s="36"/>
      <c r="C74" s="36"/>
      <c r="D74" s="36"/>
      <c r="E74" s="31"/>
      <c r="F74" s="31"/>
    </row>
    <row r="75" spans="1:6">
      <c r="A75" s="36"/>
      <c r="B75" s="36"/>
      <c r="C75" s="36"/>
      <c r="D75" s="36"/>
      <c r="E75" s="31"/>
      <c r="F75" s="31"/>
    </row>
    <row r="76" spans="1:6">
      <c r="A76" s="31"/>
      <c r="B76" s="31"/>
      <c r="C76" s="31"/>
      <c r="D76" s="31"/>
      <c r="E76" s="31"/>
      <c r="F76" s="31"/>
    </row>
    <row r="77" spans="1:6" ht="70.900000000000006" customHeight="1">
      <c r="A77" s="30" t="s">
        <v>89</v>
      </c>
      <c r="B77" s="8" t="s">
        <v>26</v>
      </c>
      <c r="C77" s="8"/>
      <c r="D77" s="8"/>
      <c r="E77" s="31"/>
      <c r="F77" s="31"/>
    </row>
    <row r="78" spans="1:6" ht="12.75" customHeight="1">
      <c r="A78" s="2" t="s">
        <v>27</v>
      </c>
      <c r="B78" s="2"/>
      <c r="C78" s="2"/>
      <c r="D78" s="2"/>
      <c r="E78" s="31"/>
      <c r="F78" s="31"/>
    </row>
    <row r="79" spans="1:6" ht="25.5">
      <c r="A79" s="30" t="s">
        <v>84</v>
      </c>
      <c r="B79" s="30" t="s">
        <v>85</v>
      </c>
      <c r="C79" s="30" t="s">
        <v>86</v>
      </c>
      <c r="D79" s="30" t="s">
        <v>87</v>
      </c>
      <c r="E79" s="31"/>
      <c r="F79" s="31"/>
    </row>
    <row r="80" spans="1:6">
      <c r="A80" s="36" t="s">
        <v>69</v>
      </c>
      <c r="B80" s="36"/>
      <c r="C80" s="36"/>
      <c r="D80" s="36"/>
      <c r="E80" s="31"/>
      <c r="F80" s="31"/>
    </row>
    <row r="81" spans="1:10">
      <c r="A81" s="36" t="s">
        <v>70</v>
      </c>
      <c r="B81" s="36"/>
      <c r="C81" s="36"/>
      <c r="D81" s="36"/>
      <c r="E81" s="31"/>
      <c r="F81" s="31"/>
    </row>
    <row r="82" spans="1:10">
      <c r="A82" s="36" t="s">
        <v>71</v>
      </c>
      <c r="B82" s="36"/>
      <c r="C82" s="36"/>
      <c r="D82" s="36"/>
      <c r="E82" s="31"/>
      <c r="F82" s="31"/>
    </row>
    <row r="83" spans="1:10">
      <c r="A83" s="36"/>
      <c r="B83" s="36"/>
      <c r="C83" s="36"/>
      <c r="D83" s="36"/>
      <c r="E83" s="31"/>
      <c r="F83" s="31"/>
    </row>
    <row r="84" spans="1:10">
      <c r="A84" s="1"/>
      <c r="B84" s="1"/>
      <c r="C84" s="1"/>
      <c r="D84" s="1"/>
      <c r="E84" s="1"/>
      <c r="F84" s="1"/>
    </row>
    <row r="85" spans="1:10" ht="90.95" customHeight="1">
      <c r="A85" s="30" t="s">
        <v>90</v>
      </c>
      <c r="B85" s="8" t="s">
        <v>26</v>
      </c>
      <c r="C85" s="8"/>
      <c r="D85" s="8"/>
      <c r="E85" s="8"/>
      <c r="F85" s="8"/>
    </row>
    <row r="86" spans="1:10" ht="12.75" customHeight="1">
      <c r="A86" s="2" t="s">
        <v>27</v>
      </c>
      <c r="B86" s="2"/>
      <c r="C86" s="2"/>
      <c r="D86" s="2"/>
      <c r="E86" s="2"/>
      <c r="F86" s="2"/>
    </row>
    <row r="87" spans="1:10" ht="38.25">
      <c r="A87" s="30" t="s">
        <v>91</v>
      </c>
      <c r="B87" s="30" t="s">
        <v>92</v>
      </c>
      <c r="C87" s="30" t="s">
        <v>93</v>
      </c>
      <c r="D87" s="30" t="s">
        <v>94</v>
      </c>
      <c r="E87" s="30" t="s">
        <v>95</v>
      </c>
      <c r="F87" s="30" t="s">
        <v>76</v>
      </c>
    </row>
    <row r="88" spans="1:10">
      <c r="A88" s="36" t="s">
        <v>69</v>
      </c>
      <c r="B88" s="36"/>
      <c r="C88" s="36"/>
      <c r="D88" s="36"/>
      <c r="E88" s="36"/>
      <c r="F88" s="36"/>
    </row>
    <row r="89" spans="1:10">
      <c r="A89" s="36" t="s">
        <v>70</v>
      </c>
      <c r="B89" s="36"/>
      <c r="C89" s="36"/>
      <c r="D89" s="36"/>
      <c r="E89" s="36"/>
      <c r="F89" s="36"/>
    </row>
    <row r="90" spans="1:10">
      <c r="A90" s="36" t="s">
        <v>71</v>
      </c>
      <c r="B90" s="36"/>
      <c r="C90" s="36"/>
      <c r="D90" s="36"/>
      <c r="E90" s="36"/>
      <c r="F90" s="36"/>
    </row>
    <row r="91" spans="1:10">
      <c r="A91" s="36"/>
      <c r="B91" s="36"/>
      <c r="C91" s="36"/>
      <c r="D91" s="36"/>
      <c r="E91" s="36"/>
      <c r="F91" s="36"/>
    </row>
    <row r="92" spans="1:10">
      <c r="A92" s="31"/>
      <c r="B92" s="31"/>
      <c r="C92" s="31"/>
      <c r="D92" s="31"/>
      <c r="E92" s="31"/>
      <c r="F92" s="31"/>
    </row>
    <row r="93" spans="1:10" ht="73.900000000000006" customHeight="1">
      <c r="A93" s="30" t="s">
        <v>96</v>
      </c>
      <c r="B93" s="8" t="s">
        <v>26</v>
      </c>
      <c r="C93" s="8"/>
      <c r="D93" s="8"/>
      <c r="E93" s="31"/>
      <c r="F93" s="31"/>
    </row>
    <row r="94" spans="1:10" ht="23.85" customHeight="1">
      <c r="A94" s="2" t="s">
        <v>27</v>
      </c>
      <c r="B94" s="2"/>
      <c r="C94" s="2"/>
      <c r="D94" s="2"/>
      <c r="E94" s="31"/>
      <c r="F94" s="31"/>
    </row>
    <row r="95" spans="1:10" ht="25.5">
      <c r="A95" s="30" t="s">
        <v>97</v>
      </c>
      <c r="B95" s="30" t="s">
        <v>98</v>
      </c>
      <c r="C95" s="30" t="s">
        <v>99</v>
      </c>
      <c r="D95" s="30" t="s">
        <v>76</v>
      </c>
      <c r="E95" s="31"/>
      <c r="F95" s="31"/>
    </row>
    <row r="96" spans="1:10" s="38" customFormat="1">
      <c r="A96" s="36" t="s">
        <v>69</v>
      </c>
      <c r="B96" s="36"/>
      <c r="C96" s="36"/>
      <c r="D96" s="36"/>
      <c r="E96" s="31"/>
      <c r="F96" s="31"/>
      <c r="G96" s="29"/>
      <c r="H96" s="29"/>
      <c r="I96" s="29"/>
      <c r="J96" s="29"/>
    </row>
    <row r="97" spans="1:10" s="38" customFormat="1">
      <c r="A97" s="36" t="s">
        <v>70</v>
      </c>
      <c r="B97" s="36"/>
      <c r="C97" s="36"/>
      <c r="D97" s="36"/>
      <c r="E97" s="31"/>
      <c r="F97" s="31"/>
      <c r="G97" s="29"/>
      <c r="H97" s="29"/>
      <c r="I97" s="29"/>
      <c r="J97" s="29"/>
    </row>
    <row r="98" spans="1:10" s="38" customFormat="1">
      <c r="A98" s="36" t="s">
        <v>71</v>
      </c>
      <c r="B98" s="36"/>
      <c r="C98" s="36"/>
      <c r="D98" s="36"/>
      <c r="E98" s="31"/>
      <c r="F98" s="31"/>
      <c r="G98" s="29"/>
      <c r="H98" s="29"/>
      <c r="I98" s="29"/>
      <c r="J98" s="29"/>
    </row>
    <row r="99" spans="1:10" s="38" customFormat="1">
      <c r="A99" s="36"/>
      <c r="B99" s="36"/>
      <c r="C99" s="36"/>
      <c r="D99" s="36"/>
      <c r="E99" s="31"/>
      <c r="F99" s="31"/>
      <c r="G99" s="29"/>
      <c r="H99" s="29"/>
      <c r="I99" s="29"/>
      <c r="J99" s="29"/>
    </row>
    <row r="100" spans="1:10" s="38" customFormat="1">
      <c r="A100" s="31"/>
      <c r="B100" s="31"/>
      <c r="C100" s="31"/>
      <c r="D100" s="31"/>
      <c r="E100" s="31"/>
      <c r="F100" s="31"/>
      <c r="G100" s="29"/>
      <c r="H100" s="29"/>
      <c r="I100" s="29"/>
      <c r="J100" s="29"/>
    </row>
    <row r="101" spans="1:10" s="38" customFormat="1" ht="73.150000000000006" customHeight="1">
      <c r="A101" s="30" t="s">
        <v>100</v>
      </c>
      <c r="B101" s="8" t="s">
        <v>101</v>
      </c>
      <c r="C101" s="8"/>
      <c r="D101" s="8"/>
      <c r="E101" s="31"/>
      <c r="F101" s="31"/>
      <c r="G101" s="29"/>
      <c r="H101" s="29"/>
      <c r="I101" s="29"/>
      <c r="J101" s="29"/>
    </row>
    <row r="102" spans="1:10" s="38" customFormat="1">
      <c r="A102" s="31"/>
      <c r="B102" s="31"/>
      <c r="C102" s="29"/>
      <c r="D102" s="31"/>
      <c r="E102" s="31"/>
      <c r="F102" s="31"/>
      <c r="G102" s="29"/>
      <c r="H102" s="29"/>
      <c r="I102" s="29"/>
      <c r="J102" s="29"/>
    </row>
    <row r="103" spans="1:10" s="38" customFormat="1" ht="75.400000000000006" customHeight="1">
      <c r="A103" s="30" t="s">
        <v>102</v>
      </c>
      <c r="B103" s="8" t="s">
        <v>108</v>
      </c>
      <c r="C103" s="8"/>
      <c r="D103" s="8"/>
      <c r="E103" s="31"/>
      <c r="F103" s="31"/>
      <c r="G103" s="29"/>
      <c r="H103" s="29"/>
      <c r="I103" s="29"/>
      <c r="J103" s="29"/>
    </row>
    <row r="104" spans="1:10" s="38" customFormat="1" ht="23.85" customHeight="1">
      <c r="A104" s="2" t="s">
        <v>27</v>
      </c>
      <c r="B104" s="2"/>
      <c r="C104" s="2"/>
      <c r="D104" s="2"/>
      <c r="E104" s="31"/>
      <c r="F104" s="31"/>
      <c r="G104" s="29"/>
      <c r="H104" s="29"/>
      <c r="I104" s="29"/>
      <c r="J104" s="29"/>
    </row>
    <row r="105" spans="1:10" ht="25.5">
      <c r="A105" s="30" t="s">
        <v>103</v>
      </c>
      <c r="B105" s="30" t="s">
        <v>104</v>
      </c>
      <c r="C105" s="30" t="s">
        <v>105</v>
      </c>
      <c r="D105" s="30" t="s">
        <v>106</v>
      </c>
      <c r="E105" s="31"/>
      <c r="F105" s="31"/>
    </row>
    <row r="106" spans="1:10" ht="42.75" customHeight="1">
      <c r="A106" s="196" t="s">
        <v>7550</v>
      </c>
      <c r="B106" s="196" t="s">
        <v>7551</v>
      </c>
      <c r="C106" s="196" t="s">
        <v>7552</v>
      </c>
      <c r="D106" s="1117" t="s">
        <v>665</v>
      </c>
    </row>
    <row r="107" spans="1:10" ht="12.75" customHeight="1">
      <c r="A107" s="36" t="s">
        <v>70</v>
      </c>
      <c r="B107" s="36"/>
      <c r="C107" s="36"/>
      <c r="D107" s="36"/>
    </row>
    <row r="108" spans="1:10" ht="12.75" customHeight="1">
      <c r="A108" s="36" t="s">
        <v>71</v>
      </c>
      <c r="B108" s="36"/>
      <c r="C108" s="36"/>
      <c r="D108" s="36"/>
    </row>
    <row r="109" spans="1:10" ht="12.75" customHeight="1">
      <c r="A109" s="36"/>
      <c r="B109" s="36"/>
      <c r="C109" s="36"/>
      <c r="D109" s="36"/>
    </row>
    <row r="112" spans="1:10" ht="76.150000000000006" customHeight="1">
      <c r="A112" s="40" t="s">
        <v>107</v>
      </c>
      <c r="B112" s="1242" t="s">
        <v>108</v>
      </c>
      <c r="C112" s="1242"/>
      <c r="D112" s="1242"/>
    </row>
    <row r="113" spans="1:6" ht="28.35" customHeight="1">
      <c r="A113" s="2" t="s">
        <v>27</v>
      </c>
      <c r="B113" s="2"/>
      <c r="C113" s="2"/>
      <c r="D113" s="2"/>
    </row>
    <row r="114" spans="1:6" ht="99.2" customHeight="1">
      <c r="A114" s="40" t="s">
        <v>109</v>
      </c>
      <c r="B114" s="1243" t="s">
        <v>110</v>
      </c>
      <c r="C114" s="1243"/>
      <c r="D114" s="40" t="s">
        <v>111</v>
      </c>
    </row>
    <row r="115" spans="1:6" ht="40.35" customHeight="1">
      <c r="A115" s="1118" t="s">
        <v>7553</v>
      </c>
      <c r="B115" s="1313" t="s">
        <v>7554</v>
      </c>
      <c r="C115" s="1313"/>
      <c r="D115" s="1119" t="s">
        <v>7555</v>
      </c>
    </row>
    <row r="117" spans="1:6" ht="76.900000000000006" customHeight="1">
      <c r="A117" s="40" t="s">
        <v>115</v>
      </c>
      <c r="B117" s="1242" t="s">
        <v>108</v>
      </c>
      <c r="C117" s="1242"/>
      <c r="D117" s="1242"/>
    </row>
    <row r="118" spans="1:6" ht="12.75" customHeight="1">
      <c r="A118" s="2" t="s">
        <v>27</v>
      </c>
      <c r="B118" s="2"/>
      <c r="C118" s="2"/>
      <c r="D118" s="2"/>
    </row>
    <row r="119" spans="1:6" ht="12.75" customHeight="1">
      <c r="A119" s="1243" t="s">
        <v>116</v>
      </c>
      <c r="B119" s="1243"/>
      <c r="C119" s="1243"/>
    </row>
    <row r="120" spans="1:6" ht="58.5" customHeight="1">
      <c r="A120" s="1314" t="s">
        <v>7556</v>
      </c>
      <c r="B120" s="1314"/>
      <c r="C120" s="1314"/>
    </row>
    <row r="121" spans="1:6" ht="38.25" customHeight="1">
      <c r="A121" s="1314" t="s">
        <v>7557</v>
      </c>
      <c r="B121" s="1314"/>
      <c r="C121" s="1314"/>
    </row>
    <row r="122" spans="1:6" ht="85.5" customHeight="1">
      <c r="A122" s="43" t="s">
        <v>118</v>
      </c>
      <c r="B122" s="1242" t="s">
        <v>26</v>
      </c>
      <c r="C122" s="1242"/>
      <c r="D122" s="1242"/>
    </row>
    <row r="124" spans="1:6" ht="66.75" customHeight="1">
      <c r="A124" s="40" t="s">
        <v>119</v>
      </c>
      <c r="B124" s="1242" t="s">
        <v>108</v>
      </c>
      <c r="C124" s="1242"/>
      <c r="D124" s="1242"/>
      <c r="F124" s="44"/>
    </row>
    <row r="125" spans="1:6" ht="12.75" customHeight="1">
      <c r="A125" s="2" t="s">
        <v>27</v>
      </c>
      <c r="B125" s="2"/>
      <c r="C125" s="2"/>
      <c r="D125" s="2"/>
    </row>
    <row r="126" spans="1:6" ht="29.85" customHeight="1">
      <c r="A126" s="1243" t="s">
        <v>116</v>
      </c>
      <c r="B126" s="1243"/>
      <c r="C126" s="1243"/>
    </row>
    <row r="127" spans="1:6" ht="39.4" customHeight="1">
      <c r="A127" s="1245" t="s">
        <v>7558</v>
      </c>
      <c r="B127" s="1245"/>
      <c r="C127" s="1245"/>
    </row>
    <row r="128" spans="1:6" ht="120.4" customHeight="1">
      <c r="A128" s="40" t="s">
        <v>121</v>
      </c>
      <c r="B128" s="1242" t="s">
        <v>26</v>
      </c>
      <c r="C128" s="1242"/>
      <c r="D128" s="1242"/>
    </row>
    <row r="131" spans="1:7" ht="50.65" customHeight="1">
      <c r="A131" s="1243" t="s">
        <v>122</v>
      </c>
      <c r="B131" s="1243"/>
      <c r="C131" s="1243"/>
      <c r="D131" s="1243"/>
    </row>
    <row r="132" spans="1:7" ht="96.95" customHeight="1">
      <c r="A132" s="40" t="s">
        <v>123</v>
      </c>
      <c r="B132" s="40" t="s">
        <v>124</v>
      </c>
      <c r="C132" s="40" t="s">
        <v>125</v>
      </c>
      <c r="D132" s="40" t="s">
        <v>126</v>
      </c>
    </row>
    <row r="133" spans="1:7" ht="111" customHeight="1">
      <c r="A133" s="950" t="s">
        <v>7559</v>
      </c>
      <c r="B133" s="950" t="s">
        <v>7560</v>
      </c>
      <c r="C133" s="950" t="s">
        <v>7561</v>
      </c>
      <c r="D133" s="950">
        <v>136874.23000000001</v>
      </c>
    </row>
    <row r="135" spans="1:7" ht="39.6" customHeight="1">
      <c r="A135" s="1243" t="s">
        <v>130</v>
      </c>
      <c r="B135" s="1243"/>
      <c r="C135" s="1243"/>
      <c r="D135" s="1243"/>
      <c r="E135" s="1243"/>
      <c r="F135" s="40" t="s">
        <v>131</v>
      </c>
      <c r="G135" s="40" t="s">
        <v>132</v>
      </c>
    </row>
    <row r="136" spans="1:7" ht="73.900000000000006" customHeight="1">
      <c r="A136" s="40" t="s">
        <v>133</v>
      </c>
      <c r="B136" s="40" t="s">
        <v>134</v>
      </c>
      <c r="C136" s="40" t="s">
        <v>135</v>
      </c>
      <c r="D136" s="40" t="s">
        <v>136</v>
      </c>
      <c r="E136" s="40" t="s">
        <v>137</v>
      </c>
      <c r="F136" s="46">
        <v>62</v>
      </c>
      <c r="G136" s="46">
        <f>SUM(D137:D198)</f>
        <v>4467</v>
      </c>
    </row>
    <row r="137" spans="1:7" ht="83.25" customHeight="1">
      <c r="A137" s="1120" t="s">
        <v>7562</v>
      </c>
      <c r="B137" s="1121">
        <v>46130</v>
      </c>
      <c r="C137" s="351" t="s">
        <v>7563</v>
      </c>
      <c r="D137" s="105">
        <v>134</v>
      </c>
      <c r="E137" s="105" t="s">
        <v>7564</v>
      </c>
    </row>
    <row r="138" spans="1:7" ht="55.5" customHeight="1">
      <c r="A138" s="351" t="s">
        <v>7565</v>
      </c>
      <c r="B138" s="1122">
        <v>46141</v>
      </c>
      <c r="C138" s="351" t="s">
        <v>7566</v>
      </c>
      <c r="D138" s="105">
        <v>64</v>
      </c>
      <c r="E138" s="351" t="s">
        <v>7567</v>
      </c>
    </row>
    <row r="139" spans="1:7" ht="46.5" customHeight="1">
      <c r="A139" s="1123" t="s">
        <v>7568</v>
      </c>
      <c r="B139" s="1121">
        <v>46129</v>
      </c>
      <c r="C139" s="105" t="s">
        <v>7569</v>
      </c>
      <c r="D139" s="105">
        <v>24</v>
      </c>
      <c r="E139" s="950" t="s">
        <v>7564</v>
      </c>
    </row>
    <row r="140" spans="1:7" ht="56.25" customHeight="1">
      <c r="A140" s="1123" t="s">
        <v>7570</v>
      </c>
      <c r="B140" s="1121">
        <v>46161</v>
      </c>
      <c r="C140" s="105" t="s">
        <v>7571</v>
      </c>
      <c r="D140" s="105">
        <v>24</v>
      </c>
      <c r="E140" s="950" t="s">
        <v>7564</v>
      </c>
    </row>
    <row r="141" spans="1:7" ht="48" customHeight="1">
      <c r="A141" s="950" t="s">
        <v>7572</v>
      </c>
      <c r="B141" s="1124">
        <v>46125</v>
      </c>
      <c r="C141" s="950" t="s">
        <v>7573</v>
      </c>
      <c r="D141" s="950">
        <v>43</v>
      </c>
      <c r="E141" s="1125" t="s">
        <v>7574</v>
      </c>
    </row>
    <row r="142" spans="1:7" ht="43.5" customHeight="1">
      <c r="A142" s="950" t="s">
        <v>7575</v>
      </c>
      <c r="B142" s="1124">
        <v>46121</v>
      </c>
      <c r="C142" s="950" t="s">
        <v>7576</v>
      </c>
      <c r="D142" s="950">
        <v>50</v>
      </c>
      <c r="E142" s="950" t="s">
        <v>7577</v>
      </c>
    </row>
    <row r="143" spans="1:7" ht="63.75" customHeight="1">
      <c r="A143" s="950" t="s">
        <v>7578</v>
      </c>
      <c r="B143" s="1124">
        <v>46132</v>
      </c>
      <c r="C143" s="950" t="s">
        <v>7579</v>
      </c>
      <c r="D143" s="950">
        <v>40</v>
      </c>
      <c r="E143" s="950" t="s">
        <v>7577</v>
      </c>
    </row>
    <row r="144" spans="1:7" ht="49.5" customHeight="1">
      <c r="A144" s="950" t="s">
        <v>7580</v>
      </c>
      <c r="B144" s="1124">
        <v>46113</v>
      </c>
      <c r="C144" s="950" t="s">
        <v>7581</v>
      </c>
      <c r="D144" s="950">
        <v>4</v>
      </c>
      <c r="E144" s="950" t="s">
        <v>7582</v>
      </c>
    </row>
    <row r="145" spans="1:5" ht="120.95" customHeight="1">
      <c r="A145" s="950" t="s">
        <v>7583</v>
      </c>
      <c r="B145" s="1124">
        <v>46113</v>
      </c>
      <c r="C145" s="950" t="s">
        <v>7584</v>
      </c>
      <c r="D145" s="950">
        <v>4</v>
      </c>
      <c r="E145" s="950" t="s">
        <v>7582</v>
      </c>
    </row>
    <row r="146" spans="1:5" ht="79.5" customHeight="1">
      <c r="A146" s="950" t="s">
        <v>7585</v>
      </c>
      <c r="B146" s="1124">
        <v>46160</v>
      </c>
      <c r="C146" s="950" t="s">
        <v>7586</v>
      </c>
      <c r="D146" s="950">
        <v>78</v>
      </c>
      <c r="E146" s="950" t="s">
        <v>7582</v>
      </c>
    </row>
    <row r="147" spans="1:5" ht="37.5" customHeight="1">
      <c r="A147" s="1120" t="s">
        <v>4597</v>
      </c>
      <c r="B147" s="1121">
        <v>46142</v>
      </c>
      <c r="C147" s="1126" t="s">
        <v>7587</v>
      </c>
      <c r="D147" s="950">
        <v>30</v>
      </c>
      <c r="E147" s="950" t="s">
        <v>7588</v>
      </c>
    </row>
    <row r="148" spans="1:5" ht="37.5" customHeight="1">
      <c r="A148" s="105" t="s">
        <v>7589</v>
      </c>
      <c r="B148" s="1121">
        <v>46147</v>
      </c>
      <c r="C148" s="1120" t="s">
        <v>7590</v>
      </c>
      <c r="D148" s="950">
        <v>100</v>
      </c>
      <c r="E148" s="950" t="s">
        <v>7591</v>
      </c>
    </row>
    <row r="149" spans="1:5" ht="37.5" customHeight="1">
      <c r="A149" s="1120" t="s">
        <v>7592</v>
      </c>
      <c r="B149" s="1121">
        <v>46149</v>
      </c>
      <c r="C149" s="1120" t="s">
        <v>7593</v>
      </c>
      <c r="D149" s="950">
        <v>17</v>
      </c>
      <c r="E149" s="950" t="s">
        <v>7591</v>
      </c>
    </row>
    <row r="150" spans="1:5" ht="37.5" customHeight="1">
      <c r="A150" s="1120" t="s">
        <v>7594</v>
      </c>
      <c r="B150" s="1121">
        <v>46151</v>
      </c>
      <c r="C150" s="1120" t="s">
        <v>7595</v>
      </c>
      <c r="D150" s="950">
        <v>200</v>
      </c>
      <c r="E150" s="950" t="s">
        <v>7596</v>
      </c>
    </row>
    <row r="151" spans="1:5" ht="37.5" customHeight="1">
      <c r="A151" s="1120" t="s">
        <v>7597</v>
      </c>
      <c r="B151" s="1121">
        <v>46151</v>
      </c>
      <c r="C151" s="1120" t="s">
        <v>7598</v>
      </c>
      <c r="D151" s="950">
        <v>15</v>
      </c>
      <c r="E151" s="950" t="s">
        <v>7591</v>
      </c>
    </row>
    <row r="152" spans="1:5" ht="37.5" customHeight="1">
      <c r="A152" s="1120" t="s">
        <v>7599</v>
      </c>
      <c r="B152" s="1121">
        <v>46160</v>
      </c>
      <c r="C152" s="1120" t="s">
        <v>7600</v>
      </c>
      <c r="D152" s="950">
        <v>50</v>
      </c>
      <c r="E152" s="950" t="s">
        <v>7588</v>
      </c>
    </row>
    <row r="153" spans="1:5" ht="95.85" customHeight="1">
      <c r="A153" s="950" t="s">
        <v>7601</v>
      </c>
      <c r="B153" s="950" t="s">
        <v>7602</v>
      </c>
      <c r="C153" s="950" t="s">
        <v>7603</v>
      </c>
      <c r="D153" s="950">
        <v>59</v>
      </c>
      <c r="E153" s="950" t="s">
        <v>7604</v>
      </c>
    </row>
    <row r="154" spans="1:5" ht="70.5" customHeight="1">
      <c r="A154" s="950" t="s">
        <v>7605</v>
      </c>
      <c r="B154" s="1124">
        <v>46174</v>
      </c>
      <c r="C154" s="950" t="s">
        <v>7606</v>
      </c>
      <c r="D154" s="950">
        <v>20</v>
      </c>
      <c r="E154" s="950" t="s">
        <v>7604</v>
      </c>
    </row>
    <row r="155" spans="1:5" ht="46.5" customHeight="1">
      <c r="A155" s="105" t="s">
        <v>7607</v>
      </c>
      <c r="B155" s="1127">
        <v>46164</v>
      </c>
      <c r="C155" s="1128" t="s">
        <v>7608</v>
      </c>
      <c r="D155" s="950">
        <v>11</v>
      </c>
      <c r="E155" s="950" t="s">
        <v>7609</v>
      </c>
    </row>
    <row r="156" spans="1:5" ht="46.5" customHeight="1">
      <c r="A156" s="1120" t="s">
        <v>7610</v>
      </c>
      <c r="B156" s="1127">
        <v>46148</v>
      </c>
      <c r="C156" s="105" t="s">
        <v>7611</v>
      </c>
      <c r="D156" s="950">
        <v>122</v>
      </c>
      <c r="E156" s="950" t="s">
        <v>7609</v>
      </c>
    </row>
    <row r="157" spans="1:5" ht="46.5" customHeight="1">
      <c r="A157" s="1128" t="s">
        <v>7612</v>
      </c>
      <c r="B157" s="1129">
        <v>46183</v>
      </c>
      <c r="C157" s="105" t="s">
        <v>7613</v>
      </c>
      <c r="D157" s="950">
        <v>26</v>
      </c>
      <c r="E157" s="950" t="s">
        <v>7609</v>
      </c>
    </row>
    <row r="158" spans="1:5" ht="130.69999999999999" customHeight="1">
      <c r="A158" s="1120" t="s">
        <v>7614</v>
      </c>
      <c r="B158" s="1129">
        <v>46178</v>
      </c>
      <c r="C158" s="105" t="s">
        <v>7615</v>
      </c>
      <c r="D158" s="950">
        <v>10</v>
      </c>
      <c r="E158" s="950" t="s">
        <v>7609</v>
      </c>
    </row>
    <row r="159" spans="1:5" ht="130.35" customHeight="1">
      <c r="A159" s="950" t="s">
        <v>7616</v>
      </c>
      <c r="B159" s="1124">
        <v>46128</v>
      </c>
      <c r="C159" s="950" t="s">
        <v>7617</v>
      </c>
      <c r="D159" s="950">
        <v>60</v>
      </c>
      <c r="E159" s="950" t="s">
        <v>7618</v>
      </c>
    </row>
    <row r="160" spans="1:5" ht="90.75" customHeight="1">
      <c r="A160" s="950" t="s">
        <v>7619</v>
      </c>
      <c r="B160" s="1124">
        <v>46133</v>
      </c>
      <c r="C160" s="950" t="s">
        <v>7620</v>
      </c>
      <c r="D160" s="950">
        <v>150</v>
      </c>
      <c r="E160" s="950" t="s">
        <v>7618</v>
      </c>
    </row>
    <row r="161" spans="1:10" ht="144.94999999999999" customHeight="1">
      <c r="A161" s="950" t="s">
        <v>7621</v>
      </c>
      <c r="B161" s="1124">
        <v>46136</v>
      </c>
      <c r="C161" s="950" t="s">
        <v>7622</v>
      </c>
      <c r="D161" s="950">
        <v>52</v>
      </c>
      <c r="E161" s="950" t="s">
        <v>7618</v>
      </c>
    </row>
    <row r="162" spans="1:10" ht="90" customHeight="1">
      <c r="A162" s="950" t="s">
        <v>7623</v>
      </c>
      <c r="B162" s="1124" t="s">
        <v>7624</v>
      </c>
      <c r="C162" s="950" t="s">
        <v>7625</v>
      </c>
      <c r="D162" s="950">
        <v>153</v>
      </c>
      <c r="E162" s="950" t="s">
        <v>7618</v>
      </c>
    </row>
    <row r="163" spans="1:10" ht="42.75" customHeight="1">
      <c r="A163" s="950" t="s">
        <v>7626</v>
      </c>
      <c r="B163" s="1124">
        <v>46124</v>
      </c>
      <c r="C163" s="950" t="s">
        <v>7627</v>
      </c>
      <c r="D163" s="950">
        <v>15</v>
      </c>
      <c r="E163" s="950" t="s">
        <v>7618</v>
      </c>
    </row>
    <row r="164" spans="1:10" ht="75.75" customHeight="1">
      <c r="A164" s="950" t="s">
        <v>7628</v>
      </c>
      <c r="B164" s="1124">
        <v>46119</v>
      </c>
      <c r="C164" s="950" t="s">
        <v>7629</v>
      </c>
      <c r="D164" s="950">
        <v>212</v>
      </c>
      <c r="E164" s="950" t="s">
        <v>7630</v>
      </c>
      <c r="F164" s="62"/>
      <c r="G164" s="62"/>
      <c r="H164" s="62"/>
      <c r="I164" s="62"/>
      <c r="J164" s="62"/>
    </row>
    <row r="165" spans="1:10" ht="75.75" customHeight="1">
      <c r="A165" s="1120" t="s">
        <v>7631</v>
      </c>
      <c r="B165" s="1121">
        <v>46140</v>
      </c>
      <c r="C165" s="105" t="s">
        <v>7632</v>
      </c>
      <c r="D165" s="950">
        <v>25</v>
      </c>
      <c r="E165" s="950" t="s">
        <v>7633</v>
      </c>
      <c r="F165" s="62"/>
      <c r="G165" s="62"/>
      <c r="H165" s="62"/>
      <c r="I165" s="62"/>
      <c r="J165" s="62"/>
    </row>
    <row r="166" spans="1:10" ht="75.75" customHeight="1">
      <c r="A166" s="1120" t="s">
        <v>7631</v>
      </c>
      <c r="B166" s="1121">
        <v>46141</v>
      </c>
      <c r="C166" s="1120" t="s">
        <v>7634</v>
      </c>
      <c r="D166" s="950">
        <v>30</v>
      </c>
      <c r="E166" s="950" t="s">
        <v>7633</v>
      </c>
      <c r="F166" s="62"/>
      <c r="G166" s="62"/>
      <c r="H166" s="62"/>
      <c r="I166" s="62"/>
      <c r="J166" s="62"/>
    </row>
    <row r="167" spans="1:10" ht="75.75" customHeight="1">
      <c r="A167" s="1120" t="s">
        <v>7635</v>
      </c>
      <c r="B167" s="1121">
        <v>46140</v>
      </c>
      <c r="C167" s="1120" t="s">
        <v>7636</v>
      </c>
      <c r="D167" s="950">
        <v>20</v>
      </c>
      <c r="E167" s="950" t="s">
        <v>7633</v>
      </c>
      <c r="F167" s="62"/>
      <c r="G167" s="62"/>
      <c r="H167" s="62"/>
      <c r="I167" s="62"/>
      <c r="J167" s="62"/>
    </row>
    <row r="168" spans="1:10" ht="75.75" customHeight="1">
      <c r="A168" s="1120" t="s">
        <v>7637</v>
      </c>
      <c r="B168" s="1121">
        <v>46141</v>
      </c>
      <c r="C168" s="1120" t="s">
        <v>7638</v>
      </c>
      <c r="D168" s="950">
        <v>40</v>
      </c>
      <c r="E168" s="950" t="s">
        <v>7633</v>
      </c>
      <c r="F168" s="62"/>
      <c r="G168" s="62"/>
      <c r="H168" s="62"/>
      <c r="I168" s="62"/>
      <c r="J168" s="62"/>
    </row>
    <row r="169" spans="1:10" ht="41.25" customHeight="1">
      <c r="A169" s="1130" t="s">
        <v>7639</v>
      </c>
      <c r="B169" s="1131">
        <v>46131</v>
      </c>
      <c r="C169" s="950" t="s">
        <v>7640</v>
      </c>
      <c r="D169" s="950">
        <v>51</v>
      </c>
      <c r="E169" s="950" t="s">
        <v>7641</v>
      </c>
      <c r="F169" s="62"/>
      <c r="G169" s="62"/>
      <c r="H169" s="62"/>
      <c r="I169" s="62"/>
      <c r="J169" s="62"/>
    </row>
    <row r="170" spans="1:10" ht="41.25" customHeight="1">
      <c r="A170" s="950" t="s">
        <v>7642</v>
      </c>
      <c r="B170" s="1131">
        <v>46132</v>
      </c>
      <c r="C170" s="950" t="s">
        <v>7643</v>
      </c>
      <c r="D170" s="950">
        <v>3</v>
      </c>
      <c r="E170" s="950" t="s">
        <v>7644</v>
      </c>
      <c r="F170" s="62"/>
      <c r="G170" s="62"/>
      <c r="H170" s="62"/>
      <c r="I170" s="62"/>
      <c r="J170" s="62"/>
    </row>
    <row r="171" spans="1:10" ht="41.25" customHeight="1">
      <c r="A171" s="950" t="s">
        <v>7645</v>
      </c>
      <c r="B171" s="1131">
        <v>46142</v>
      </c>
      <c r="C171" s="950" t="s">
        <v>7646</v>
      </c>
      <c r="D171" s="950">
        <v>15</v>
      </c>
      <c r="E171" s="950" t="s">
        <v>7641</v>
      </c>
      <c r="F171" s="62"/>
      <c r="G171" s="62"/>
      <c r="H171" s="62"/>
      <c r="I171" s="62"/>
      <c r="J171" s="62"/>
    </row>
    <row r="172" spans="1:10" ht="41.25" customHeight="1">
      <c r="A172" s="950" t="s">
        <v>7647</v>
      </c>
      <c r="B172" s="1131">
        <v>46174</v>
      </c>
      <c r="C172" s="950" t="s">
        <v>7648</v>
      </c>
      <c r="D172" s="950">
        <v>22</v>
      </c>
      <c r="E172" s="950" t="s">
        <v>7641</v>
      </c>
      <c r="F172" s="62"/>
      <c r="G172" s="62"/>
      <c r="H172" s="62"/>
      <c r="I172" s="62"/>
      <c r="J172" s="62"/>
    </row>
    <row r="173" spans="1:10" ht="42" customHeight="1">
      <c r="A173" s="950" t="s">
        <v>7649</v>
      </c>
      <c r="B173" s="1124">
        <v>46182</v>
      </c>
      <c r="C173" s="950" t="s">
        <v>7650</v>
      </c>
      <c r="D173" s="950">
        <v>35</v>
      </c>
      <c r="E173" s="950" t="s">
        <v>7651</v>
      </c>
    </row>
    <row r="174" spans="1:10" s="17" customFormat="1" ht="40.5" customHeight="1">
      <c r="A174" s="950" t="s">
        <v>7652</v>
      </c>
      <c r="B174" s="1124">
        <v>46156</v>
      </c>
      <c r="C174" s="950" t="s">
        <v>7653</v>
      </c>
      <c r="D174" s="950">
        <v>72</v>
      </c>
      <c r="E174" s="950" t="s">
        <v>7651</v>
      </c>
      <c r="F174" s="29"/>
      <c r="G174" s="29"/>
      <c r="H174" s="29"/>
      <c r="I174" s="29"/>
      <c r="J174" s="29"/>
    </row>
    <row r="175" spans="1:10" ht="61.5" customHeight="1">
      <c r="A175" s="950" t="s">
        <v>7654</v>
      </c>
      <c r="B175" s="1124">
        <v>46183</v>
      </c>
      <c r="C175" s="950" t="s">
        <v>7655</v>
      </c>
      <c r="D175" s="950">
        <v>35</v>
      </c>
      <c r="E175" s="950" t="s">
        <v>7651</v>
      </c>
    </row>
    <row r="176" spans="1:10" ht="44.25" customHeight="1">
      <c r="A176" s="950" t="s">
        <v>7656</v>
      </c>
      <c r="B176" s="1124">
        <v>46183</v>
      </c>
      <c r="C176" s="950" t="s">
        <v>7657</v>
      </c>
      <c r="D176" s="950">
        <v>6</v>
      </c>
      <c r="E176" s="950" t="s">
        <v>7658</v>
      </c>
    </row>
    <row r="177" spans="1:5" ht="44.25" customHeight="1">
      <c r="A177" s="950" t="s">
        <v>7659</v>
      </c>
      <c r="B177" s="1124">
        <v>46184</v>
      </c>
      <c r="C177" s="950" t="s">
        <v>7660</v>
      </c>
      <c r="D177" s="950">
        <v>60</v>
      </c>
      <c r="E177" s="950" t="s">
        <v>7658</v>
      </c>
    </row>
    <row r="178" spans="1:5" ht="60" customHeight="1">
      <c r="A178" s="950" t="s">
        <v>7661</v>
      </c>
      <c r="B178" s="1132">
        <v>46142</v>
      </c>
      <c r="C178" s="950" t="s">
        <v>7662</v>
      </c>
      <c r="D178" s="950">
        <v>108</v>
      </c>
      <c r="E178" s="950" t="s">
        <v>7663</v>
      </c>
    </row>
    <row r="179" spans="1:5" ht="37.5" customHeight="1">
      <c r="A179" s="60" t="s">
        <v>7664</v>
      </c>
      <c r="B179" s="59">
        <v>46149</v>
      </c>
      <c r="C179" s="60" t="s">
        <v>7665</v>
      </c>
      <c r="D179" s="60">
        <v>100</v>
      </c>
      <c r="E179" s="60" t="s">
        <v>7666</v>
      </c>
    </row>
    <row r="180" spans="1:5" ht="37.5" customHeight="1">
      <c r="A180" s="60" t="s">
        <v>3317</v>
      </c>
      <c r="B180" s="60" t="s">
        <v>7667</v>
      </c>
      <c r="C180" s="60" t="s">
        <v>7668</v>
      </c>
      <c r="D180" s="60">
        <v>27</v>
      </c>
      <c r="E180" s="60" t="s">
        <v>7666</v>
      </c>
    </row>
    <row r="181" spans="1:5" ht="37.5" customHeight="1">
      <c r="A181" s="60" t="s">
        <v>7669</v>
      </c>
      <c r="B181" s="60" t="s">
        <v>7670</v>
      </c>
      <c r="C181" s="60" t="s">
        <v>7671</v>
      </c>
      <c r="D181" s="60">
        <v>25</v>
      </c>
      <c r="E181" s="60" t="s">
        <v>7666</v>
      </c>
    </row>
    <row r="182" spans="1:5" ht="37.5" customHeight="1">
      <c r="A182" s="60" t="s">
        <v>7672</v>
      </c>
      <c r="B182" s="59">
        <v>46115</v>
      </c>
      <c r="C182" s="60" t="s">
        <v>7673</v>
      </c>
      <c r="D182" s="60">
        <v>10</v>
      </c>
      <c r="E182" s="60" t="s">
        <v>7674</v>
      </c>
    </row>
    <row r="183" spans="1:5" ht="37.5" customHeight="1">
      <c r="A183" s="60" t="s">
        <v>7675</v>
      </c>
      <c r="B183" s="59">
        <v>46129</v>
      </c>
      <c r="C183" s="60" t="s">
        <v>7676</v>
      </c>
      <c r="D183" s="60">
        <v>20</v>
      </c>
      <c r="E183" s="60" t="s">
        <v>7674</v>
      </c>
    </row>
    <row r="184" spans="1:5" ht="37.5" customHeight="1">
      <c r="A184" s="60" t="s">
        <v>7677</v>
      </c>
      <c r="B184" s="59">
        <v>46153</v>
      </c>
      <c r="C184" s="60" t="s">
        <v>7678</v>
      </c>
      <c r="D184" s="60">
        <v>58</v>
      </c>
      <c r="E184" s="60" t="s">
        <v>7679</v>
      </c>
    </row>
    <row r="185" spans="1:5" ht="37.5" customHeight="1">
      <c r="A185" s="60" t="s">
        <v>7680</v>
      </c>
      <c r="B185" s="59">
        <v>46131</v>
      </c>
      <c r="C185" s="60" t="s">
        <v>7681</v>
      </c>
      <c r="D185" s="60">
        <v>53</v>
      </c>
      <c r="E185" s="60" t="s">
        <v>7682</v>
      </c>
    </row>
    <row r="186" spans="1:5" ht="37.5" customHeight="1">
      <c r="A186" s="60" t="s">
        <v>7683</v>
      </c>
      <c r="B186" s="59">
        <v>46137</v>
      </c>
      <c r="C186" s="60" t="s">
        <v>7684</v>
      </c>
      <c r="D186" s="60">
        <v>260</v>
      </c>
      <c r="E186" s="60" t="s">
        <v>7685</v>
      </c>
    </row>
    <row r="187" spans="1:5" ht="37.5" customHeight="1">
      <c r="A187" s="60" t="s">
        <v>7686</v>
      </c>
      <c r="B187" s="59">
        <v>46142</v>
      </c>
      <c r="C187" s="60" t="s">
        <v>7687</v>
      </c>
      <c r="D187" s="60">
        <v>120</v>
      </c>
      <c r="E187" s="60" t="s">
        <v>7685</v>
      </c>
    </row>
    <row r="188" spans="1:5" ht="37.5" customHeight="1">
      <c r="A188" s="60" t="s">
        <v>5092</v>
      </c>
      <c r="B188" s="59">
        <v>46150</v>
      </c>
      <c r="C188" s="60" t="s">
        <v>7688</v>
      </c>
      <c r="D188" s="60">
        <v>110</v>
      </c>
      <c r="E188" s="60" t="s">
        <v>7685</v>
      </c>
    </row>
    <row r="189" spans="1:5" ht="37.5" customHeight="1">
      <c r="A189" s="60" t="s">
        <v>7689</v>
      </c>
      <c r="B189" s="59">
        <v>46151</v>
      </c>
      <c r="C189" s="60" t="s">
        <v>7690</v>
      </c>
      <c r="D189" s="60">
        <v>200</v>
      </c>
      <c r="E189" s="60" t="s">
        <v>7685</v>
      </c>
    </row>
    <row r="190" spans="1:5" ht="37.5" customHeight="1">
      <c r="A190" s="60" t="s">
        <v>7691</v>
      </c>
      <c r="B190" s="59">
        <v>46185</v>
      </c>
      <c r="C190" s="60" t="s">
        <v>7692</v>
      </c>
      <c r="D190" s="60">
        <v>167</v>
      </c>
      <c r="E190" s="60" t="s">
        <v>7685</v>
      </c>
    </row>
    <row r="191" spans="1:5" ht="37.5" customHeight="1">
      <c r="A191" s="60" t="s">
        <v>7693</v>
      </c>
      <c r="B191" s="59">
        <v>46114</v>
      </c>
      <c r="C191" s="60" t="s">
        <v>7694</v>
      </c>
      <c r="D191" s="60">
        <v>8</v>
      </c>
      <c r="E191" s="60" t="s">
        <v>7695</v>
      </c>
    </row>
    <row r="192" spans="1:5" ht="37.5" customHeight="1">
      <c r="A192" s="60" t="s">
        <v>7696</v>
      </c>
      <c r="B192" s="59">
        <v>46151</v>
      </c>
      <c r="C192" s="60" t="s">
        <v>7697</v>
      </c>
      <c r="D192" s="60">
        <v>100</v>
      </c>
      <c r="E192" s="60" t="s">
        <v>7695</v>
      </c>
    </row>
    <row r="193" spans="1:9" ht="37.5" customHeight="1">
      <c r="A193" s="60" t="s">
        <v>7698</v>
      </c>
      <c r="B193" s="59">
        <v>46195</v>
      </c>
      <c r="C193" s="60" t="s">
        <v>7697</v>
      </c>
      <c r="D193" s="60">
        <v>18</v>
      </c>
      <c r="E193" s="60" t="s">
        <v>7695</v>
      </c>
    </row>
    <row r="194" spans="1:9" ht="37.5" customHeight="1">
      <c r="A194" s="60" t="s">
        <v>7699</v>
      </c>
      <c r="B194" s="1133">
        <v>46142</v>
      </c>
      <c r="C194" s="60" t="s">
        <v>7700</v>
      </c>
      <c r="D194" s="60">
        <v>20</v>
      </c>
      <c r="E194" s="60" t="s">
        <v>7701</v>
      </c>
    </row>
    <row r="195" spans="1:9" ht="37.5" customHeight="1">
      <c r="A195" s="60" t="s">
        <v>7702</v>
      </c>
      <c r="B195" s="1134">
        <v>46151</v>
      </c>
      <c r="C195" s="60" t="s">
        <v>7703</v>
      </c>
      <c r="D195" s="60">
        <v>250</v>
      </c>
      <c r="E195" s="60" t="s">
        <v>7701</v>
      </c>
    </row>
    <row r="196" spans="1:9" ht="37.5" customHeight="1">
      <c r="A196" s="60" t="s">
        <v>7704</v>
      </c>
      <c r="B196" s="60" t="s">
        <v>7705</v>
      </c>
      <c r="C196" s="60" t="s">
        <v>7706</v>
      </c>
      <c r="D196" s="60">
        <v>6</v>
      </c>
      <c r="E196" s="60" t="s">
        <v>7701</v>
      </c>
    </row>
    <row r="197" spans="1:9" ht="37.5" customHeight="1">
      <c r="A197" s="60" t="s">
        <v>7707</v>
      </c>
      <c r="B197" s="1133">
        <v>46193</v>
      </c>
      <c r="C197" s="60" t="s">
        <v>7708</v>
      </c>
      <c r="D197" s="60">
        <v>600</v>
      </c>
      <c r="E197" s="60" t="s">
        <v>7701</v>
      </c>
    </row>
    <row r="198" spans="1:9" ht="37.5" customHeight="1">
      <c r="A198" s="60" t="s">
        <v>7709</v>
      </c>
      <c r="B198" s="59">
        <v>46187</v>
      </c>
      <c r="C198" s="60" t="s">
        <v>7710</v>
      </c>
      <c r="D198" s="60">
        <v>26</v>
      </c>
      <c r="E198" s="60" t="s">
        <v>7711</v>
      </c>
    </row>
    <row r="199" spans="1:9" ht="12.75" customHeight="1">
      <c r="A199" s="48"/>
      <c r="B199" s="48"/>
      <c r="C199" s="48"/>
      <c r="D199" s="48"/>
      <c r="E199" s="48"/>
    </row>
    <row r="200" spans="1:9" ht="12.75" customHeight="1">
      <c r="A200" s="48"/>
      <c r="B200" s="48"/>
      <c r="C200" s="48"/>
      <c r="D200" s="48"/>
      <c r="E200" s="48"/>
    </row>
    <row r="201" spans="1:9" ht="12.75" customHeight="1">
      <c r="A201" s="48"/>
      <c r="B201" s="48"/>
      <c r="C201" s="48"/>
      <c r="D201" s="48"/>
      <c r="E201" s="48"/>
    </row>
    <row r="202" spans="1:9" ht="12.75" customHeight="1">
      <c r="A202" s="48"/>
      <c r="B202" s="48"/>
      <c r="C202" s="48"/>
      <c r="D202" s="48"/>
      <c r="E202" s="48"/>
    </row>
    <row r="203" spans="1:9" ht="12.75" customHeight="1">
      <c r="A203" s="48"/>
      <c r="B203" s="48"/>
      <c r="C203" s="48"/>
      <c r="D203" s="48"/>
      <c r="E203" s="48"/>
    </row>
    <row r="205" spans="1:9" ht="66" customHeight="1">
      <c r="A205" s="1243" t="s">
        <v>180</v>
      </c>
      <c r="B205" s="1243"/>
      <c r="C205" s="1243"/>
      <c r="D205" s="1243"/>
      <c r="E205" s="1243"/>
      <c r="F205" s="1243"/>
      <c r="G205" s="40" t="s">
        <v>131</v>
      </c>
      <c r="H205" s="40" t="s">
        <v>132</v>
      </c>
      <c r="I205" s="40" t="s">
        <v>181</v>
      </c>
    </row>
    <row r="206" spans="1:9" ht="111.2" customHeight="1">
      <c r="A206" s="40" t="s">
        <v>133</v>
      </c>
      <c r="B206" s="40" t="s">
        <v>134</v>
      </c>
      <c r="C206" s="40" t="s">
        <v>135</v>
      </c>
      <c r="D206" s="40" t="s">
        <v>136</v>
      </c>
      <c r="E206" s="40" t="s">
        <v>137</v>
      </c>
      <c r="F206" s="40" t="s">
        <v>182</v>
      </c>
      <c r="G206" s="46">
        <v>24</v>
      </c>
      <c r="H206" s="46">
        <f>SUM(D207:D230)</f>
        <v>1251</v>
      </c>
      <c r="I206" s="216">
        <f>9/G206*100</f>
        <v>37.5</v>
      </c>
    </row>
    <row r="207" spans="1:9" ht="27.95" customHeight="1">
      <c r="A207" s="1135" t="s">
        <v>7712</v>
      </c>
      <c r="B207" s="1136">
        <v>46156</v>
      </c>
      <c r="C207" s="1137" t="s">
        <v>7713</v>
      </c>
      <c r="D207" s="1135">
        <v>20</v>
      </c>
      <c r="E207" s="1125" t="s">
        <v>7574</v>
      </c>
      <c r="F207" s="1138" t="s">
        <v>190</v>
      </c>
    </row>
    <row r="208" spans="1:9" ht="39" customHeight="1">
      <c r="A208" s="950" t="s">
        <v>7714</v>
      </c>
      <c r="B208" s="1124">
        <v>46138</v>
      </c>
      <c r="C208" s="950" t="s">
        <v>7715</v>
      </c>
      <c r="D208" s="950">
        <v>50</v>
      </c>
      <c r="E208" s="950" t="s">
        <v>7577</v>
      </c>
      <c r="F208" s="1138" t="s">
        <v>186</v>
      </c>
    </row>
    <row r="209" spans="1:6" ht="56.25" customHeight="1">
      <c r="A209" s="950" t="s">
        <v>7716</v>
      </c>
      <c r="B209" s="1124">
        <v>46177</v>
      </c>
      <c r="C209" s="950" t="s">
        <v>7717</v>
      </c>
      <c r="D209" s="950">
        <v>7</v>
      </c>
      <c r="E209" s="950" t="s">
        <v>7582</v>
      </c>
      <c r="F209" s="56" t="s">
        <v>190</v>
      </c>
    </row>
    <row r="210" spans="1:6" ht="39.75" customHeight="1">
      <c r="A210" s="785" t="s">
        <v>7718</v>
      </c>
      <c r="B210" s="1121">
        <v>46129</v>
      </c>
      <c r="C210" s="105" t="s">
        <v>7719</v>
      </c>
      <c r="D210" s="950">
        <v>4</v>
      </c>
      <c r="E210" s="950" t="s">
        <v>7720</v>
      </c>
      <c r="F210" s="1138" t="s">
        <v>186</v>
      </c>
    </row>
    <row r="211" spans="1:6" ht="47.25" customHeight="1">
      <c r="A211" s="105" t="s">
        <v>7721</v>
      </c>
      <c r="B211" s="1121">
        <v>46175</v>
      </c>
      <c r="C211" s="1120" t="s">
        <v>7722</v>
      </c>
      <c r="D211" s="105">
        <v>27</v>
      </c>
      <c r="E211" s="105" t="s">
        <v>7723</v>
      </c>
      <c r="F211" s="1138" t="s">
        <v>190</v>
      </c>
    </row>
    <row r="212" spans="1:6" ht="45" customHeight="1">
      <c r="A212" s="1139" t="s">
        <v>7724</v>
      </c>
      <c r="B212" s="1121">
        <v>46164</v>
      </c>
      <c r="C212" s="105" t="s">
        <v>7725</v>
      </c>
      <c r="D212" s="105">
        <v>11</v>
      </c>
      <c r="E212" s="105" t="s">
        <v>7723</v>
      </c>
      <c r="F212" s="1138" t="s">
        <v>190</v>
      </c>
    </row>
    <row r="213" spans="1:6" ht="31.5" customHeight="1">
      <c r="A213" s="950" t="s">
        <v>7726</v>
      </c>
      <c r="B213" s="1124">
        <v>46165</v>
      </c>
      <c r="C213" s="950" t="s">
        <v>7727</v>
      </c>
      <c r="D213" s="950">
        <v>32</v>
      </c>
      <c r="E213" s="950" t="s">
        <v>7728</v>
      </c>
      <c r="F213" s="1138" t="s">
        <v>190</v>
      </c>
    </row>
    <row r="214" spans="1:6" ht="31.5" customHeight="1">
      <c r="A214" s="950" t="s">
        <v>7729</v>
      </c>
      <c r="B214" s="1124">
        <v>46179</v>
      </c>
      <c r="C214" s="950" t="s">
        <v>7730</v>
      </c>
      <c r="D214" s="950">
        <v>55</v>
      </c>
      <c r="E214" s="950" t="s">
        <v>7728</v>
      </c>
      <c r="F214" s="1138" t="s">
        <v>190</v>
      </c>
    </row>
    <row r="215" spans="1:6" ht="34.5" customHeight="1">
      <c r="A215" s="1120" t="s">
        <v>7731</v>
      </c>
      <c r="B215" s="1140">
        <v>46167</v>
      </c>
      <c r="C215" s="105" t="s">
        <v>7732</v>
      </c>
      <c r="D215" s="105">
        <v>18</v>
      </c>
      <c r="E215" s="351" t="s">
        <v>7641</v>
      </c>
      <c r="F215" s="1138" t="s">
        <v>190</v>
      </c>
    </row>
    <row r="216" spans="1:6" ht="36.75" customHeight="1">
      <c r="A216" s="950" t="s">
        <v>7733</v>
      </c>
      <c r="B216" s="1124">
        <v>46127</v>
      </c>
      <c r="C216" s="950" t="s">
        <v>7734</v>
      </c>
      <c r="D216" s="950">
        <v>72</v>
      </c>
      <c r="E216" s="950" t="s">
        <v>7651</v>
      </c>
      <c r="F216" s="427" t="s">
        <v>186</v>
      </c>
    </row>
    <row r="217" spans="1:6" ht="36" customHeight="1">
      <c r="A217" s="950" t="s">
        <v>3315</v>
      </c>
      <c r="B217" s="1124">
        <v>46142</v>
      </c>
      <c r="C217" s="950" t="s">
        <v>7735</v>
      </c>
      <c r="D217" s="950">
        <v>45</v>
      </c>
      <c r="E217" s="950" t="s">
        <v>7658</v>
      </c>
      <c r="F217" s="1138" t="s">
        <v>186</v>
      </c>
    </row>
    <row r="218" spans="1:6" ht="36" customHeight="1">
      <c r="A218" s="950" t="s">
        <v>7726</v>
      </c>
      <c r="B218" s="1124">
        <v>46165</v>
      </c>
      <c r="C218" s="950" t="s">
        <v>7736</v>
      </c>
      <c r="D218" s="950">
        <v>37</v>
      </c>
      <c r="E218" s="950" t="s">
        <v>7658</v>
      </c>
      <c r="F218" s="1138" t="s">
        <v>190</v>
      </c>
    </row>
    <row r="219" spans="1:6" ht="36" customHeight="1">
      <c r="A219" s="950" t="s">
        <v>7737</v>
      </c>
      <c r="B219" s="1124">
        <v>46143</v>
      </c>
      <c r="C219" s="950" t="s">
        <v>7738</v>
      </c>
      <c r="D219" s="950">
        <v>15</v>
      </c>
      <c r="E219" s="950" t="s">
        <v>7666</v>
      </c>
      <c r="F219" s="1138" t="s">
        <v>186</v>
      </c>
    </row>
    <row r="220" spans="1:6" ht="36" customHeight="1">
      <c r="A220" s="950" t="s">
        <v>7737</v>
      </c>
      <c r="B220" s="1124">
        <v>46183</v>
      </c>
      <c r="C220" s="950" t="s">
        <v>7738</v>
      </c>
      <c r="D220" s="950">
        <v>15</v>
      </c>
      <c r="E220" s="950" t="s">
        <v>7666</v>
      </c>
      <c r="F220" s="1138" t="s">
        <v>186</v>
      </c>
    </row>
    <row r="221" spans="1:6" ht="36" customHeight="1">
      <c r="A221" s="950" t="s">
        <v>7739</v>
      </c>
      <c r="B221" s="1124">
        <v>46123</v>
      </c>
      <c r="C221" s="950" t="s">
        <v>7740</v>
      </c>
      <c r="D221" s="950">
        <v>7</v>
      </c>
      <c r="E221" s="950" t="s">
        <v>7741</v>
      </c>
      <c r="F221" s="1138" t="s">
        <v>186</v>
      </c>
    </row>
    <row r="222" spans="1:6" ht="36" customHeight="1">
      <c r="A222" s="950" t="s">
        <v>7742</v>
      </c>
      <c r="B222" s="1124">
        <v>46130</v>
      </c>
      <c r="C222" s="950" t="s">
        <v>7743</v>
      </c>
      <c r="D222" s="950">
        <v>15</v>
      </c>
      <c r="E222" s="950" t="s">
        <v>7674</v>
      </c>
      <c r="F222" s="1138" t="s">
        <v>186</v>
      </c>
    </row>
    <row r="223" spans="1:6" ht="36" customHeight="1">
      <c r="A223" s="950" t="s">
        <v>7744</v>
      </c>
      <c r="B223" s="1124">
        <v>46182</v>
      </c>
      <c r="C223" s="950" t="s">
        <v>7745</v>
      </c>
      <c r="D223" s="950">
        <v>35</v>
      </c>
      <c r="E223" s="950" t="s">
        <v>7746</v>
      </c>
      <c r="F223" s="1138" t="s">
        <v>186</v>
      </c>
    </row>
    <row r="224" spans="1:6" ht="71.099999999999994" customHeight="1">
      <c r="A224" s="950" t="s">
        <v>7686</v>
      </c>
      <c r="B224" s="1124">
        <v>46142</v>
      </c>
      <c r="C224" s="950" t="s">
        <v>7687</v>
      </c>
      <c r="D224" s="950">
        <v>120</v>
      </c>
      <c r="E224" s="950" t="s">
        <v>7747</v>
      </c>
      <c r="F224" s="1138" t="s">
        <v>190</v>
      </c>
    </row>
    <row r="225" spans="1:7" ht="36" customHeight="1">
      <c r="A225" s="950" t="s">
        <v>7748</v>
      </c>
      <c r="B225" s="1124">
        <v>46118</v>
      </c>
      <c r="C225" s="950" t="s">
        <v>7749</v>
      </c>
      <c r="D225" s="950">
        <v>12</v>
      </c>
      <c r="E225" s="950" t="s">
        <v>7750</v>
      </c>
      <c r="F225" s="1138" t="s">
        <v>186</v>
      </c>
    </row>
    <row r="226" spans="1:7" ht="36" customHeight="1">
      <c r="A226" s="950" t="s">
        <v>7751</v>
      </c>
      <c r="B226" s="1124">
        <v>46131</v>
      </c>
      <c r="C226" s="950" t="s">
        <v>7752</v>
      </c>
      <c r="D226" s="950">
        <v>17</v>
      </c>
      <c r="E226" s="950" t="s">
        <v>7753</v>
      </c>
      <c r="F226" s="1138" t="s">
        <v>186</v>
      </c>
    </row>
    <row r="227" spans="1:7" ht="36" customHeight="1">
      <c r="A227" s="950" t="s">
        <v>7754</v>
      </c>
      <c r="B227" s="950" t="s">
        <v>7755</v>
      </c>
      <c r="C227" s="950" t="s">
        <v>7756</v>
      </c>
      <c r="D227" s="950">
        <v>15</v>
      </c>
      <c r="E227" s="950" t="s">
        <v>7757</v>
      </c>
      <c r="F227" s="1138" t="s">
        <v>186</v>
      </c>
    </row>
    <row r="228" spans="1:7" ht="36" customHeight="1">
      <c r="A228" s="950" t="s">
        <v>7699</v>
      </c>
      <c r="B228" s="1141">
        <v>46142</v>
      </c>
      <c r="C228" s="950" t="s">
        <v>7758</v>
      </c>
      <c r="D228" s="950">
        <v>20</v>
      </c>
      <c r="E228" s="950" t="s">
        <v>7759</v>
      </c>
      <c r="F228" s="1138" t="s">
        <v>186</v>
      </c>
    </row>
    <row r="229" spans="1:7" ht="36" customHeight="1">
      <c r="A229" s="950" t="s">
        <v>7760</v>
      </c>
      <c r="B229" s="1141">
        <v>46193</v>
      </c>
      <c r="C229" s="950" t="s">
        <v>7761</v>
      </c>
      <c r="D229" s="950">
        <v>600</v>
      </c>
      <c r="E229" s="950" t="s">
        <v>7759</v>
      </c>
      <c r="F229" s="1138" t="s">
        <v>186</v>
      </c>
    </row>
    <row r="230" spans="1:7" ht="12.75" customHeight="1">
      <c r="A230" s="152" t="s">
        <v>7762</v>
      </c>
      <c r="B230" s="1142">
        <v>46128</v>
      </c>
      <c r="C230" s="152" t="s">
        <v>7763</v>
      </c>
      <c r="D230" s="152">
        <v>2</v>
      </c>
      <c r="E230" s="152" t="s">
        <v>7764</v>
      </c>
      <c r="F230" s="427" t="s">
        <v>186</v>
      </c>
    </row>
    <row r="231" spans="1:7" ht="12.75" customHeight="1">
      <c r="A231" s="48"/>
      <c r="B231" s="48"/>
      <c r="C231" s="48"/>
      <c r="D231" s="48"/>
      <c r="E231" s="48"/>
      <c r="F231" s="56"/>
    </row>
    <row r="232" spans="1:7" ht="12.75" customHeight="1">
      <c r="A232" s="48"/>
      <c r="B232" s="48"/>
      <c r="C232" s="48"/>
      <c r="D232" s="48"/>
      <c r="E232" s="48"/>
      <c r="F232" s="56"/>
    </row>
    <row r="233" spans="1:7" ht="12.75" customHeight="1">
      <c r="A233" s="48"/>
      <c r="B233" s="48"/>
      <c r="C233" s="48"/>
      <c r="D233" s="48"/>
      <c r="E233" s="48"/>
      <c r="F233" s="56"/>
    </row>
    <row r="235" spans="1:7" ht="40.35" customHeight="1">
      <c r="A235" s="1243" t="s">
        <v>252</v>
      </c>
      <c r="B235" s="1243"/>
      <c r="C235" s="1243"/>
      <c r="D235" s="1243"/>
      <c r="E235" s="1243"/>
      <c r="F235" s="40" t="s">
        <v>131</v>
      </c>
      <c r="G235" s="40" t="s">
        <v>132</v>
      </c>
    </row>
    <row r="236" spans="1:7" ht="65.650000000000006" customHeight="1">
      <c r="A236" s="40" t="s">
        <v>133</v>
      </c>
      <c r="B236" s="40" t="s">
        <v>134</v>
      </c>
      <c r="C236" s="40" t="s">
        <v>135</v>
      </c>
      <c r="D236" s="40" t="s">
        <v>136</v>
      </c>
      <c r="E236" s="40" t="s">
        <v>137</v>
      </c>
      <c r="F236" s="1143">
        <v>16</v>
      </c>
      <c r="G236" s="1143">
        <f>SUM(D237:D252)</f>
        <v>1169</v>
      </c>
    </row>
    <row r="237" spans="1:7" ht="59.25" customHeight="1">
      <c r="A237" s="1144" t="s">
        <v>7765</v>
      </c>
      <c r="B237" s="1145" t="s">
        <v>139</v>
      </c>
      <c r="C237" s="1145" t="s">
        <v>7766</v>
      </c>
      <c r="D237" s="1146">
        <v>68</v>
      </c>
      <c r="E237" s="1146" t="s">
        <v>7564</v>
      </c>
    </row>
    <row r="238" spans="1:7" ht="35.25" customHeight="1">
      <c r="A238" s="786" t="s">
        <v>7767</v>
      </c>
      <c r="B238" s="108" t="s">
        <v>188</v>
      </c>
      <c r="C238" s="108" t="s">
        <v>7766</v>
      </c>
      <c r="D238" s="108">
        <v>68</v>
      </c>
      <c r="E238" s="108" t="s">
        <v>7564</v>
      </c>
    </row>
    <row r="239" spans="1:7" ht="42" customHeight="1">
      <c r="A239" s="950" t="s">
        <v>7768</v>
      </c>
      <c r="B239" s="1124">
        <v>46121</v>
      </c>
      <c r="C239" s="950" t="s">
        <v>7769</v>
      </c>
      <c r="D239" s="950">
        <v>30</v>
      </c>
      <c r="E239" s="950" t="s">
        <v>7577</v>
      </c>
    </row>
    <row r="240" spans="1:7" ht="38.25" customHeight="1">
      <c r="A240" s="950" t="s">
        <v>7770</v>
      </c>
      <c r="B240" s="1124">
        <v>46133</v>
      </c>
      <c r="C240" s="950" t="s">
        <v>7771</v>
      </c>
      <c r="D240" s="950">
        <v>50</v>
      </c>
      <c r="E240" s="950" t="s">
        <v>7577</v>
      </c>
    </row>
    <row r="241" spans="1:10" ht="32.25" customHeight="1">
      <c r="A241" s="950" t="s">
        <v>7772</v>
      </c>
      <c r="B241" s="1124">
        <v>46133</v>
      </c>
      <c r="C241" s="950" t="s">
        <v>7773</v>
      </c>
      <c r="D241" s="950">
        <v>70</v>
      </c>
      <c r="E241" s="950" t="s">
        <v>7582</v>
      </c>
    </row>
    <row r="242" spans="1:10" ht="39" customHeight="1">
      <c r="A242" s="785" t="s">
        <v>7774</v>
      </c>
      <c r="B242" s="1121">
        <v>46128</v>
      </c>
      <c r="C242" s="785" t="s">
        <v>7775</v>
      </c>
      <c r="D242" s="105">
        <v>20</v>
      </c>
      <c r="E242" s="950" t="s">
        <v>7591</v>
      </c>
      <c r="F242" s="128"/>
      <c r="G242" s="128"/>
      <c r="H242" s="128"/>
      <c r="I242" s="128"/>
      <c r="J242" s="128"/>
    </row>
    <row r="243" spans="1:10" ht="39" customHeight="1">
      <c r="A243" s="950" t="s">
        <v>7776</v>
      </c>
      <c r="B243" s="1124">
        <v>46133</v>
      </c>
      <c r="C243" s="950" t="s">
        <v>7776</v>
      </c>
      <c r="D243" s="950">
        <v>59</v>
      </c>
      <c r="E243" s="950" t="s">
        <v>7604</v>
      </c>
    </row>
    <row r="244" spans="1:10" ht="34.5" customHeight="1">
      <c r="A244" s="786" t="s">
        <v>7777</v>
      </c>
      <c r="B244" s="1147">
        <v>46134</v>
      </c>
      <c r="C244" s="786" t="s">
        <v>7778</v>
      </c>
      <c r="D244" s="60">
        <v>150</v>
      </c>
      <c r="E244" s="60" t="s">
        <v>7723</v>
      </c>
    </row>
    <row r="245" spans="1:10" ht="61.5" customHeight="1">
      <c r="A245" s="950" t="s">
        <v>7779</v>
      </c>
      <c r="B245" s="1148">
        <v>46120</v>
      </c>
      <c r="C245" s="1149" t="s">
        <v>7780</v>
      </c>
      <c r="D245" s="950">
        <v>126</v>
      </c>
      <c r="E245" s="950" t="s">
        <v>7728</v>
      </c>
    </row>
    <row r="246" spans="1:10" ht="41.25" customHeight="1">
      <c r="A246" s="1150" t="s">
        <v>7781</v>
      </c>
      <c r="B246" s="1121">
        <v>46133</v>
      </c>
      <c r="C246" s="1150" t="s">
        <v>7782</v>
      </c>
      <c r="D246" s="105">
        <v>285</v>
      </c>
      <c r="E246" s="950" t="s">
        <v>7783</v>
      </c>
    </row>
    <row r="247" spans="1:10" ht="63" customHeight="1">
      <c r="A247" s="1120" t="s">
        <v>7784</v>
      </c>
      <c r="B247" s="1131">
        <v>46119</v>
      </c>
      <c r="C247" s="950" t="s">
        <v>7785</v>
      </c>
      <c r="D247" s="950">
        <v>11</v>
      </c>
      <c r="E247" s="950" t="s">
        <v>7641</v>
      </c>
    </row>
    <row r="248" spans="1:10" ht="49.5" customHeight="1">
      <c r="A248" s="950" t="s">
        <v>7786</v>
      </c>
      <c r="B248" s="950" t="s">
        <v>7787</v>
      </c>
      <c r="C248" s="1151" t="s">
        <v>7786</v>
      </c>
      <c r="D248" s="950">
        <v>87</v>
      </c>
      <c r="E248" s="950" t="s">
        <v>7651</v>
      </c>
    </row>
    <row r="249" spans="1:10" ht="35.25" customHeight="1">
      <c r="A249" s="950" t="s">
        <v>7788</v>
      </c>
      <c r="B249" s="1124">
        <v>46162</v>
      </c>
      <c r="C249" s="950" t="s">
        <v>7789</v>
      </c>
      <c r="D249" s="950">
        <v>103</v>
      </c>
      <c r="E249" s="950" t="s">
        <v>7663</v>
      </c>
    </row>
    <row r="250" spans="1:10" ht="41.25" customHeight="1">
      <c r="A250" s="950" t="s">
        <v>7790</v>
      </c>
      <c r="B250" s="1124">
        <v>46120</v>
      </c>
      <c r="C250" s="950" t="s">
        <v>7791</v>
      </c>
      <c r="D250" s="950">
        <v>18</v>
      </c>
      <c r="E250" s="950" t="s">
        <v>7792</v>
      </c>
    </row>
    <row r="251" spans="1:10" ht="41.25" customHeight="1">
      <c r="A251" s="950" t="s">
        <v>7793</v>
      </c>
      <c r="B251" s="1124">
        <v>46197</v>
      </c>
      <c r="C251" s="950" t="s">
        <v>7794</v>
      </c>
      <c r="D251" s="950">
        <v>13</v>
      </c>
      <c r="E251" s="950" t="s">
        <v>7695</v>
      </c>
    </row>
    <row r="252" spans="1:10" ht="15" customHeight="1">
      <c r="A252" s="152" t="s">
        <v>7795</v>
      </c>
      <c r="B252" s="152" t="s">
        <v>139</v>
      </c>
      <c r="C252" s="152" t="s">
        <v>7796</v>
      </c>
      <c r="D252" s="152">
        <v>11</v>
      </c>
      <c r="E252" s="48" t="s">
        <v>7797</v>
      </c>
    </row>
    <row r="253" spans="1:10" ht="15" customHeight="1">
      <c r="A253" s="48"/>
      <c r="B253" s="48"/>
      <c r="C253" s="48"/>
      <c r="D253" s="48"/>
      <c r="E253" s="48"/>
    </row>
    <row r="254" spans="1:10" ht="15" customHeight="1">
      <c r="A254" s="48"/>
      <c r="B254" s="48"/>
      <c r="C254" s="48"/>
      <c r="D254" s="48"/>
      <c r="E254" s="48"/>
    </row>
    <row r="255" spans="1:10" ht="15" customHeight="1"/>
    <row r="256" spans="1:10" ht="54.4" customHeight="1">
      <c r="A256" s="1243" t="s">
        <v>281</v>
      </c>
      <c r="B256" s="1243"/>
      <c r="C256" s="1243"/>
      <c r="D256" s="1243"/>
      <c r="E256" s="1243"/>
      <c r="F256" s="1243"/>
      <c r="G256" s="40" t="s">
        <v>131</v>
      </c>
      <c r="H256" s="40" t="s">
        <v>132</v>
      </c>
      <c r="J256" s="80" t="s">
        <v>282</v>
      </c>
    </row>
    <row r="257" spans="1:10" ht="76.900000000000006" customHeight="1">
      <c r="A257" s="40" t="s">
        <v>133</v>
      </c>
      <c r="B257" s="40" t="s">
        <v>134</v>
      </c>
      <c r="C257" s="40" t="s">
        <v>135</v>
      </c>
      <c r="D257" s="40" t="s">
        <v>136</v>
      </c>
      <c r="E257" s="40" t="s">
        <v>137</v>
      </c>
      <c r="F257" s="40" t="s">
        <v>283</v>
      </c>
      <c r="G257" s="46">
        <v>126</v>
      </c>
      <c r="H257" s="46">
        <f>SUM(D258:D383)</f>
        <v>9354</v>
      </c>
      <c r="J257" s="81" t="s">
        <v>284</v>
      </c>
    </row>
    <row r="258" spans="1:10" ht="30" customHeight="1">
      <c r="A258" s="786" t="s">
        <v>7798</v>
      </c>
      <c r="B258" s="105" t="s">
        <v>5062</v>
      </c>
      <c r="C258" s="786" t="s">
        <v>7799</v>
      </c>
      <c r="D258" s="105">
        <v>482</v>
      </c>
      <c r="E258" s="105" t="s">
        <v>7564</v>
      </c>
      <c r="F258" s="1138" t="s">
        <v>402</v>
      </c>
    </row>
    <row r="259" spans="1:10" ht="58.5" customHeight="1">
      <c r="A259" s="786" t="s">
        <v>7800</v>
      </c>
      <c r="B259" s="351" t="s">
        <v>139</v>
      </c>
      <c r="C259" s="1144" t="s">
        <v>7801</v>
      </c>
      <c r="D259" s="103">
        <v>72</v>
      </c>
      <c r="E259" s="103" t="s">
        <v>7564</v>
      </c>
      <c r="F259" s="1138" t="s">
        <v>309</v>
      </c>
    </row>
    <row r="260" spans="1:10" ht="37.5" customHeight="1">
      <c r="A260" s="1152" t="s">
        <v>7802</v>
      </c>
      <c r="B260" s="1121">
        <v>46127</v>
      </c>
      <c r="C260" s="786" t="s">
        <v>7803</v>
      </c>
      <c r="D260" s="105">
        <v>57</v>
      </c>
      <c r="E260" s="105" t="s">
        <v>7564</v>
      </c>
      <c r="F260" s="1138" t="s">
        <v>309</v>
      </c>
    </row>
    <row r="261" spans="1:10" ht="29.25" customHeight="1">
      <c r="A261" s="1152" t="s">
        <v>7804</v>
      </c>
      <c r="B261" s="105" t="s">
        <v>7805</v>
      </c>
      <c r="C261" s="1144" t="s">
        <v>7806</v>
      </c>
      <c r="D261" s="105">
        <v>121</v>
      </c>
      <c r="E261" s="105" t="s">
        <v>7564</v>
      </c>
      <c r="F261" s="1138" t="s">
        <v>309</v>
      </c>
    </row>
    <row r="262" spans="1:10" ht="40.5" customHeight="1">
      <c r="A262" s="1152" t="s">
        <v>7807</v>
      </c>
      <c r="B262" s="1127">
        <v>46149</v>
      </c>
      <c r="C262" s="786" t="s">
        <v>7808</v>
      </c>
      <c r="D262" s="105">
        <v>32</v>
      </c>
      <c r="E262" s="105" t="s">
        <v>7564</v>
      </c>
      <c r="F262" s="1138" t="s">
        <v>289</v>
      </c>
    </row>
    <row r="263" spans="1:10" ht="30" customHeight="1">
      <c r="A263" s="1152" t="s">
        <v>7809</v>
      </c>
      <c r="B263" s="351" t="s">
        <v>7810</v>
      </c>
      <c r="C263" s="786" t="s">
        <v>7811</v>
      </c>
      <c r="D263" s="103">
        <v>482</v>
      </c>
      <c r="E263" s="103" t="s">
        <v>7564</v>
      </c>
      <c r="F263" s="1138" t="s">
        <v>294</v>
      </c>
    </row>
    <row r="264" spans="1:10" ht="30" customHeight="1">
      <c r="A264" s="1152" t="s">
        <v>7812</v>
      </c>
      <c r="B264" s="1153">
        <v>46129</v>
      </c>
      <c r="C264" s="786" t="s">
        <v>7813</v>
      </c>
      <c r="D264" s="103">
        <v>21</v>
      </c>
      <c r="E264" s="103" t="s">
        <v>7564</v>
      </c>
      <c r="F264" s="1138" t="s">
        <v>4380</v>
      </c>
    </row>
    <row r="265" spans="1:10" ht="45.75" customHeight="1">
      <c r="A265" s="1152" t="s">
        <v>7814</v>
      </c>
      <c r="B265" s="1154">
        <v>46151</v>
      </c>
      <c r="C265" s="786" t="s">
        <v>7815</v>
      </c>
      <c r="D265" s="103">
        <v>68</v>
      </c>
      <c r="E265" s="351" t="s">
        <v>7564</v>
      </c>
      <c r="F265" s="1138" t="s">
        <v>354</v>
      </c>
    </row>
    <row r="266" spans="1:10" ht="33.75" customHeight="1">
      <c r="A266" s="786" t="s">
        <v>7816</v>
      </c>
      <c r="B266" s="1155">
        <v>46174</v>
      </c>
      <c r="C266" s="1144" t="s">
        <v>7817</v>
      </c>
      <c r="D266" s="351">
        <v>60</v>
      </c>
      <c r="E266" s="351" t="s">
        <v>7564</v>
      </c>
      <c r="F266" s="1138" t="s">
        <v>2874</v>
      </c>
    </row>
    <row r="267" spans="1:10" ht="42" customHeight="1">
      <c r="A267" s="950" t="s">
        <v>7818</v>
      </c>
      <c r="B267" s="1124">
        <v>46148</v>
      </c>
      <c r="C267" s="950" t="s">
        <v>7819</v>
      </c>
      <c r="D267" s="950">
        <v>43</v>
      </c>
      <c r="E267" s="1125" t="s">
        <v>7574</v>
      </c>
      <c r="F267" s="1138" t="s">
        <v>294</v>
      </c>
    </row>
    <row r="268" spans="1:10" ht="35.25" customHeight="1">
      <c r="A268" s="950" t="s">
        <v>7820</v>
      </c>
      <c r="B268" s="1124">
        <v>46148</v>
      </c>
      <c r="C268" s="950" t="s">
        <v>7821</v>
      </c>
      <c r="D268" s="950">
        <v>36</v>
      </c>
      <c r="E268" s="1125" t="s">
        <v>7574</v>
      </c>
      <c r="F268" s="1138" t="s">
        <v>4380</v>
      </c>
    </row>
    <row r="269" spans="1:10" ht="32.25" customHeight="1">
      <c r="A269" s="950" t="s">
        <v>7822</v>
      </c>
      <c r="B269" s="1124">
        <v>46154</v>
      </c>
      <c r="C269" s="950" t="s">
        <v>7823</v>
      </c>
      <c r="D269" s="950">
        <v>20</v>
      </c>
      <c r="E269" s="1125" t="s">
        <v>7574</v>
      </c>
      <c r="F269" s="1138" t="s">
        <v>6732</v>
      </c>
    </row>
    <row r="270" spans="1:10" ht="39" customHeight="1">
      <c r="A270" s="950" t="s">
        <v>7824</v>
      </c>
      <c r="B270" s="1124">
        <v>46154</v>
      </c>
      <c r="C270" s="950" t="s">
        <v>7825</v>
      </c>
      <c r="D270" s="950">
        <v>13</v>
      </c>
      <c r="E270" s="1125" t="s">
        <v>7574</v>
      </c>
      <c r="F270" s="1138" t="s">
        <v>5937</v>
      </c>
    </row>
    <row r="271" spans="1:10" ht="38.25" customHeight="1">
      <c r="A271" s="950" t="s">
        <v>4383</v>
      </c>
      <c r="B271" s="1124">
        <v>46154</v>
      </c>
      <c r="C271" s="950" t="s">
        <v>7826</v>
      </c>
      <c r="D271" s="950">
        <v>36</v>
      </c>
      <c r="E271" s="1125" t="s">
        <v>7574</v>
      </c>
      <c r="F271" s="1138" t="s">
        <v>3007</v>
      </c>
    </row>
    <row r="272" spans="1:10" ht="69.75" customHeight="1">
      <c r="A272" s="1150" t="s">
        <v>7827</v>
      </c>
      <c r="B272" s="105" t="s">
        <v>7828</v>
      </c>
      <c r="C272" s="1156" t="s">
        <v>7829</v>
      </c>
      <c r="D272" s="105">
        <v>46</v>
      </c>
      <c r="E272" s="105" t="s">
        <v>7830</v>
      </c>
      <c r="F272" s="105" t="s">
        <v>294</v>
      </c>
    </row>
    <row r="273" spans="1:6" ht="43.5" customHeight="1">
      <c r="A273" s="950" t="s">
        <v>7831</v>
      </c>
      <c r="B273" s="1124">
        <v>46135</v>
      </c>
      <c r="C273" s="950" t="s">
        <v>7832</v>
      </c>
      <c r="D273" s="950">
        <v>10</v>
      </c>
      <c r="E273" s="950" t="s">
        <v>7833</v>
      </c>
      <c r="F273" s="1138" t="s">
        <v>309</v>
      </c>
    </row>
    <row r="274" spans="1:6" ht="59.25" customHeight="1">
      <c r="A274" s="950" t="s">
        <v>3906</v>
      </c>
      <c r="B274" s="1124">
        <v>46147</v>
      </c>
      <c r="C274" s="950" t="s">
        <v>7834</v>
      </c>
      <c r="D274" s="950">
        <v>20</v>
      </c>
      <c r="E274" s="950" t="s">
        <v>7577</v>
      </c>
      <c r="F274" s="1138" t="s">
        <v>354</v>
      </c>
    </row>
    <row r="275" spans="1:6" ht="36" customHeight="1">
      <c r="A275" s="950" t="s">
        <v>7835</v>
      </c>
      <c r="B275" s="1124">
        <v>46147</v>
      </c>
      <c r="C275" s="950" t="s">
        <v>376</v>
      </c>
      <c r="D275" s="950">
        <v>40</v>
      </c>
      <c r="E275" s="950" t="s">
        <v>7577</v>
      </c>
      <c r="F275" s="1138" t="s">
        <v>314</v>
      </c>
    </row>
    <row r="276" spans="1:6" ht="33" customHeight="1">
      <c r="A276" s="950" t="s">
        <v>7836</v>
      </c>
      <c r="B276" s="1124">
        <v>46150</v>
      </c>
      <c r="C276" s="950" t="s">
        <v>7837</v>
      </c>
      <c r="D276" s="950">
        <v>18</v>
      </c>
      <c r="E276" s="950" t="s">
        <v>7577</v>
      </c>
      <c r="F276" s="1138" t="s">
        <v>2874</v>
      </c>
    </row>
    <row r="277" spans="1:6" ht="57" customHeight="1">
      <c r="A277" s="950" t="s">
        <v>7838</v>
      </c>
      <c r="B277" s="1124">
        <v>46150</v>
      </c>
      <c r="C277" s="950" t="s">
        <v>7839</v>
      </c>
      <c r="D277" s="950">
        <v>16</v>
      </c>
      <c r="E277" s="950" t="s">
        <v>7577</v>
      </c>
      <c r="F277" s="1138" t="s">
        <v>2952</v>
      </c>
    </row>
    <row r="278" spans="1:6" ht="57" customHeight="1">
      <c r="A278" s="950" t="s">
        <v>7840</v>
      </c>
      <c r="B278" s="1124">
        <v>46119</v>
      </c>
      <c r="C278" s="950" t="s">
        <v>7841</v>
      </c>
      <c r="D278" s="950">
        <v>7</v>
      </c>
      <c r="E278" s="950" t="s">
        <v>7582</v>
      </c>
      <c r="F278" s="1138" t="s">
        <v>294</v>
      </c>
    </row>
    <row r="279" spans="1:6" ht="57" customHeight="1">
      <c r="A279" s="950" t="s">
        <v>7842</v>
      </c>
      <c r="B279" s="1124">
        <v>46125</v>
      </c>
      <c r="C279" s="950" t="s">
        <v>7843</v>
      </c>
      <c r="D279" s="950">
        <v>72</v>
      </c>
      <c r="E279" s="950" t="s">
        <v>7582</v>
      </c>
      <c r="F279" s="1138" t="s">
        <v>309</v>
      </c>
    </row>
    <row r="280" spans="1:6" ht="57" customHeight="1">
      <c r="A280" s="950" t="s">
        <v>7844</v>
      </c>
      <c r="B280" s="950" t="s">
        <v>7845</v>
      </c>
      <c r="C280" s="950" t="s">
        <v>7846</v>
      </c>
      <c r="D280" s="950">
        <v>38</v>
      </c>
      <c r="E280" s="950" t="s">
        <v>7582</v>
      </c>
      <c r="F280" s="1138" t="s">
        <v>314</v>
      </c>
    </row>
    <row r="281" spans="1:6" ht="57" customHeight="1">
      <c r="A281" s="950" t="s">
        <v>7847</v>
      </c>
      <c r="B281" s="1124">
        <v>46125</v>
      </c>
      <c r="C281" s="950" t="s">
        <v>7848</v>
      </c>
      <c r="D281" s="950">
        <v>20</v>
      </c>
      <c r="E281" s="950" t="s">
        <v>7582</v>
      </c>
      <c r="F281" s="1138" t="s">
        <v>294</v>
      </c>
    </row>
    <row r="282" spans="1:6" ht="57" customHeight="1">
      <c r="A282" s="950" t="s">
        <v>7621</v>
      </c>
      <c r="B282" s="1124">
        <v>46136</v>
      </c>
      <c r="C282" s="950" t="s">
        <v>7849</v>
      </c>
      <c r="D282" s="950">
        <v>15</v>
      </c>
      <c r="E282" s="950" t="s">
        <v>7582</v>
      </c>
      <c r="F282" s="1138" t="s">
        <v>309</v>
      </c>
    </row>
    <row r="283" spans="1:6" ht="57" customHeight="1">
      <c r="A283" s="950" t="s">
        <v>7850</v>
      </c>
      <c r="B283" s="950" t="s">
        <v>7851</v>
      </c>
      <c r="C283" s="950" t="s">
        <v>7852</v>
      </c>
      <c r="D283" s="950">
        <v>33</v>
      </c>
      <c r="E283" s="950" t="s">
        <v>7582</v>
      </c>
      <c r="F283" s="1138" t="s">
        <v>314</v>
      </c>
    </row>
    <row r="284" spans="1:6" ht="57" customHeight="1">
      <c r="A284" s="950" t="s">
        <v>7853</v>
      </c>
      <c r="B284" s="1124">
        <v>46139</v>
      </c>
      <c r="C284" s="950" t="s">
        <v>7854</v>
      </c>
      <c r="D284" s="950">
        <v>15</v>
      </c>
      <c r="E284" s="950" t="s">
        <v>7582</v>
      </c>
      <c r="F284" s="1138" t="s">
        <v>314</v>
      </c>
    </row>
    <row r="285" spans="1:6" ht="57" customHeight="1">
      <c r="A285" s="950" t="s">
        <v>7855</v>
      </c>
      <c r="B285" s="1124">
        <v>46146</v>
      </c>
      <c r="C285" s="950" t="s">
        <v>7856</v>
      </c>
      <c r="D285" s="950">
        <v>68</v>
      </c>
      <c r="E285" s="950" t="s">
        <v>7582</v>
      </c>
      <c r="F285" s="1138" t="s">
        <v>402</v>
      </c>
    </row>
    <row r="286" spans="1:6" ht="57" customHeight="1">
      <c r="A286" s="950" t="s">
        <v>6704</v>
      </c>
      <c r="B286" s="950" t="s">
        <v>188</v>
      </c>
      <c r="C286" s="950" t="s">
        <v>7857</v>
      </c>
      <c r="D286" s="950">
        <v>21</v>
      </c>
      <c r="E286" s="950" t="s">
        <v>7582</v>
      </c>
      <c r="F286" s="1138" t="s">
        <v>309</v>
      </c>
    </row>
    <row r="287" spans="1:6" ht="57" customHeight="1">
      <c r="A287" s="950" t="s">
        <v>7858</v>
      </c>
      <c r="B287" s="1124">
        <v>46149</v>
      </c>
      <c r="C287" s="950" t="s">
        <v>7859</v>
      </c>
      <c r="D287" s="950">
        <v>40</v>
      </c>
      <c r="E287" s="950" t="s">
        <v>7582</v>
      </c>
      <c r="F287" s="1138" t="s">
        <v>402</v>
      </c>
    </row>
    <row r="288" spans="1:6" ht="57" customHeight="1">
      <c r="A288" s="950" t="s">
        <v>7860</v>
      </c>
      <c r="B288" s="1124">
        <v>46150</v>
      </c>
      <c r="C288" s="950" t="s">
        <v>7861</v>
      </c>
      <c r="D288" s="950">
        <v>12</v>
      </c>
      <c r="E288" s="950" t="s">
        <v>7582</v>
      </c>
      <c r="F288" s="1138" t="s">
        <v>402</v>
      </c>
    </row>
    <row r="289" spans="1:6" ht="57" customHeight="1">
      <c r="A289" s="950" t="s">
        <v>7862</v>
      </c>
      <c r="B289" s="1124">
        <v>46150</v>
      </c>
      <c r="C289" s="950" t="s">
        <v>7863</v>
      </c>
      <c r="D289" s="950">
        <v>15</v>
      </c>
      <c r="E289" s="950" t="s">
        <v>7582</v>
      </c>
      <c r="F289" s="1138" t="s">
        <v>402</v>
      </c>
    </row>
    <row r="290" spans="1:6" ht="57" customHeight="1">
      <c r="A290" s="950" t="s">
        <v>7864</v>
      </c>
      <c r="B290" s="1124">
        <v>46150</v>
      </c>
      <c r="C290" s="950" t="s">
        <v>7865</v>
      </c>
      <c r="D290" s="950">
        <v>6</v>
      </c>
      <c r="E290" s="950" t="s">
        <v>7582</v>
      </c>
      <c r="F290" s="1138" t="s">
        <v>402</v>
      </c>
    </row>
    <row r="291" spans="1:6" ht="57" customHeight="1">
      <c r="A291" s="950" t="s">
        <v>7866</v>
      </c>
      <c r="B291" s="1124">
        <v>46151</v>
      </c>
      <c r="C291" s="950" t="s">
        <v>7867</v>
      </c>
      <c r="D291" s="950">
        <v>1</v>
      </c>
      <c r="E291" s="950" t="s">
        <v>7582</v>
      </c>
      <c r="F291" s="1138" t="s">
        <v>402</v>
      </c>
    </row>
    <row r="292" spans="1:6" ht="57" customHeight="1">
      <c r="A292" s="950" t="s">
        <v>7868</v>
      </c>
      <c r="B292" s="1124">
        <v>46157</v>
      </c>
      <c r="C292" s="950" t="s">
        <v>7869</v>
      </c>
      <c r="D292" s="950">
        <v>20</v>
      </c>
      <c r="E292" s="950" t="s">
        <v>7582</v>
      </c>
      <c r="F292" s="1138" t="s">
        <v>2874</v>
      </c>
    </row>
    <row r="293" spans="1:6" ht="57" customHeight="1">
      <c r="A293" s="950" t="s">
        <v>7866</v>
      </c>
      <c r="B293" s="1124">
        <v>46169</v>
      </c>
      <c r="C293" s="950" t="s">
        <v>7867</v>
      </c>
      <c r="D293" s="950">
        <v>1</v>
      </c>
      <c r="E293" s="950" t="s">
        <v>7582</v>
      </c>
      <c r="F293" s="1138" t="s">
        <v>402</v>
      </c>
    </row>
    <row r="294" spans="1:6" ht="39" customHeight="1">
      <c r="A294" s="1157" t="s">
        <v>7870</v>
      </c>
      <c r="B294" s="1121">
        <v>46121</v>
      </c>
      <c r="C294" s="1120" t="s">
        <v>7871</v>
      </c>
      <c r="D294" s="105">
        <v>30</v>
      </c>
      <c r="E294" s="950" t="s">
        <v>7872</v>
      </c>
      <c r="F294" s="1138" t="s">
        <v>289</v>
      </c>
    </row>
    <row r="295" spans="1:6" ht="66.75" customHeight="1">
      <c r="A295" s="786" t="s">
        <v>7873</v>
      </c>
      <c r="B295" s="1121">
        <v>46130</v>
      </c>
      <c r="C295" s="1120" t="s">
        <v>7874</v>
      </c>
      <c r="D295" s="105">
        <v>15</v>
      </c>
      <c r="E295" s="950" t="s">
        <v>7591</v>
      </c>
      <c r="F295" s="1138" t="s">
        <v>309</v>
      </c>
    </row>
    <row r="296" spans="1:6" ht="72.75" customHeight="1">
      <c r="A296" s="786" t="s">
        <v>7875</v>
      </c>
      <c r="B296" s="1121">
        <v>46130</v>
      </c>
      <c r="C296" s="1120" t="s">
        <v>7876</v>
      </c>
      <c r="D296" s="105">
        <v>10</v>
      </c>
      <c r="E296" s="950" t="s">
        <v>7877</v>
      </c>
      <c r="F296" s="1138" t="s">
        <v>309</v>
      </c>
    </row>
    <row r="297" spans="1:6" ht="58.5" customHeight="1">
      <c r="A297" s="786" t="s">
        <v>3861</v>
      </c>
      <c r="B297" s="1121">
        <v>46133</v>
      </c>
      <c r="C297" s="1120" t="s">
        <v>7878</v>
      </c>
      <c r="D297" s="105">
        <v>11</v>
      </c>
      <c r="E297" s="950" t="s">
        <v>7591</v>
      </c>
      <c r="F297" s="1138" t="s">
        <v>314</v>
      </c>
    </row>
    <row r="298" spans="1:6" ht="63.75" customHeight="1">
      <c r="A298" s="786" t="s">
        <v>7879</v>
      </c>
      <c r="B298" s="1121">
        <v>46136</v>
      </c>
      <c r="C298" s="1120" t="s">
        <v>7880</v>
      </c>
      <c r="D298" s="105">
        <v>15</v>
      </c>
      <c r="E298" s="950" t="s">
        <v>7591</v>
      </c>
      <c r="F298" s="1138" t="s">
        <v>309</v>
      </c>
    </row>
    <row r="299" spans="1:6" ht="73.5" customHeight="1">
      <c r="A299" s="786" t="s">
        <v>7881</v>
      </c>
      <c r="B299" s="1121">
        <v>46148</v>
      </c>
      <c r="C299" s="1120" t="s">
        <v>7882</v>
      </c>
      <c r="D299" s="105">
        <v>17</v>
      </c>
      <c r="E299" s="950" t="s">
        <v>7591</v>
      </c>
      <c r="F299" s="1138" t="s">
        <v>402</v>
      </c>
    </row>
    <row r="300" spans="1:6" ht="60" customHeight="1">
      <c r="A300" s="105" t="s">
        <v>7883</v>
      </c>
      <c r="B300" s="1121">
        <v>46150</v>
      </c>
      <c r="C300" s="1120" t="s">
        <v>7884</v>
      </c>
      <c r="D300" s="105">
        <v>55</v>
      </c>
      <c r="E300" s="950" t="s">
        <v>7591</v>
      </c>
      <c r="F300" s="1138" t="s">
        <v>402</v>
      </c>
    </row>
    <row r="301" spans="1:6" ht="48" customHeight="1">
      <c r="A301" s="950" t="s">
        <v>7885</v>
      </c>
      <c r="B301" s="1158">
        <v>46129</v>
      </c>
      <c r="C301" s="950" t="s">
        <v>7886</v>
      </c>
      <c r="D301" s="950">
        <v>40</v>
      </c>
      <c r="E301" s="1159" t="s">
        <v>7887</v>
      </c>
      <c r="F301" s="1138" t="s">
        <v>1469</v>
      </c>
    </row>
    <row r="302" spans="1:6" ht="31.5" customHeight="1">
      <c r="A302" s="950" t="s">
        <v>7888</v>
      </c>
      <c r="B302" s="1124">
        <v>46146</v>
      </c>
      <c r="C302" s="950" t="s">
        <v>7888</v>
      </c>
      <c r="D302" s="950">
        <v>12</v>
      </c>
      <c r="E302" s="950" t="s">
        <v>7604</v>
      </c>
      <c r="F302" s="1138" t="s">
        <v>357</v>
      </c>
    </row>
    <row r="303" spans="1:6" ht="27.75" customHeight="1">
      <c r="A303" s="950" t="s">
        <v>7889</v>
      </c>
      <c r="B303" s="950" t="s">
        <v>188</v>
      </c>
      <c r="C303" s="950" t="s">
        <v>7890</v>
      </c>
      <c r="D303" s="950">
        <v>59</v>
      </c>
      <c r="E303" s="950" t="s">
        <v>7604</v>
      </c>
      <c r="F303" s="1138" t="s">
        <v>5005</v>
      </c>
    </row>
    <row r="304" spans="1:6" ht="28.5" customHeight="1">
      <c r="A304" s="950" t="s">
        <v>7612</v>
      </c>
      <c r="B304" s="1160">
        <v>46184</v>
      </c>
      <c r="C304" s="1128" t="s">
        <v>7891</v>
      </c>
      <c r="D304" s="950">
        <v>26</v>
      </c>
      <c r="E304" s="950" t="s">
        <v>7609</v>
      </c>
      <c r="F304" s="1138" t="s">
        <v>354</v>
      </c>
    </row>
    <row r="305" spans="1:10" ht="28.5" customHeight="1">
      <c r="A305" s="950" t="s">
        <v>7892</v>
      </c>
      <c r="B305" s="1160">
        <v>46178</v>
      </c>
      <c r="C305" s="1150" t="s">
        <v>7893</v>
      </c>
      <c r="D305" s="950">
        <v>10</v>
      </c>
      <c r="E305" s="950" t="s">
        <v>7609</v>
      </c>
      <c r="F305" s="1138" t="s">
        <v>309</v>
      </c>
    </row>
    <row r="306" spans="1:10" ht="28.5" customHeight="1">
      <c r="A306" s="950" t="s">
        <v>7894</v>
      </c>
      <c r="B306" s="1161">
        <v>46148</v>
      </c>
      <c r="C306" s="950" t="s">
        <v>7895</v>
      </c>
      <c r="D306" s="950">
        <v>122</v>
      </c>
      <c r="E306" s="950" t="s">
        <v>7609</v>
      </c>
      <c r="F306" s="1138" t="s">
        <v>314</v>
      </c>
    </row>
    <row r="307" spans="1:10" ht="57" customHeight="1">
      <c r="A307" s="950" t="s">
        <v>7896</v>
      </c>
      <c r="B307" s="1124">
        <v>46118</v>
      </c>
      <c r="C307" s="1149" t="s">
        <v>7897</v>
      </c>
      <c r="D307" s="950">
        <v>320</v>
      </c>
      <c r="E307" s="950" t="s">
        <v>7728</v>
      </c>
      <c r="F307" s="1138" t="s">
        <v>309</v>
      </c>
    </row>
    <row r="308" spans="1:10" ht="124.5" customHeight="1">
      <c r="A308" s="950" t="s">
        <v>7898</v>
      </c>
      <c r="B308" s="1124">
        <v>46121</v>
      </c>
      <c r="C308" s="1149" t="s">
        <v>7899</v>
      </c>
      <c r="D308" s="950" t="s">
        <v>7900</v>
      </c>
      <c r="E308" s="950" t="s">
        <v>7728</v>
      </c>
      <c r="F308" s="1138" t="s">
        <v>294</v>
      </c>
    </row>
    <row r="309" spans="1:10" s="38" customFormat="1" ht="57" customHeight="1">
      <c r="A309" s="950" t="s">
        <v>7901</v>
      </c>
      <c r="B309" s="1124">
        <v>46123</v>
      </c>
      <c r="C309" s="1149" t="s">
        <v>7902</v>
      </c>
      <c r="D309" s="950">
        <v>142</v>
      </c>
      <c r="E309" s="950" t="s">
        <v>7728</v>
      </c>
      <c r="F309" s="1138" t="s">
        <v>2952</v>
      </c>
      <c r="G309" s="29"/>
      <c r="H309" s="29"/>
      <c r="I309" s="29"/>
      <c r="J309" s="29"/>
    </row>
    <row r="310" spans="1:10" s="38" customFormat="1" ht="57" customHeight="1">
      <c r="A310" s="950" t="s">
        <v>894</v>
      </c>
      <c r="B310" s="1124" t="s">
        <v>7903</v>
      </c>
      <c r="C310" s="1149" t="s">
        <v>7904</v>
      </c>
      <c r="D310" s="950">
        <v>68</v>
      </c>
      <c r="E310" s="950" t="s">
        <v>7728</v>
      </c>
      <c r="F310" s="1138" t="s">
        <v>289</v>
      </c>
      <c r="G310" s="29"/>
      <c r="H310" s="29"/>
      <c r="I310" s="29"/>
      <c r="J310" s="29"/>
    </row>
    <row r="311" spans="1:10" s="38" customFormat="1" ht="57" customHeight="1">
      <c r="A311" s="950" t="s">
        <v>894</v>
      </c>
      <c r="B311" s="1124">
        <v>46123</v>
      </c>
      <c r="C311" s="1149" t="s">
        <v>7905</v>
      </c>
      <c r="D311" s="950">
        <v>26</v>
      </c>
      <c r="E311" s="950" t="s">
        <v>7728</v>
      </c>
      <c r="F311" s="1138" t="s">
        <v>2952</v>
      </c>
      <c r="G311" s="29"/>
      <c r="H311" s="29"/>
      <c r="I311" s="29"/>
      <c r="J311" s="29"/>
    </row>
    <row r="312" spans="1:10" s="38" customFormat="1" ht="57" customHeight="1">
      <c r="A312" s="950" t="s">
        <v>7906</v>
      </c>
      <c r="B312" s="1124" t="s">
        <v>665</v>
      </c>
      <c r="C312" s="1149" t="s">
        <v>7907</v>
      </c>
      <c r="D312" s="950">
        <v>98</v>
      </c>
      <c r="E312" s="950" t="s">
        <v>7728</v>
      </c>
      <c r="F312" s="1138" t="s">
        <v>309</v>
      </c>
      <c r="G312" s="29"/>
      <c r="H312" s="29"/>
      <c r="I312" s="29"/>
      <c r="J312" s="29"/>
    </row>
    <row r="313" spans="1:10" s="38" customFormat="1" ht="57" customHeight="1">
      <c r="A313" s="950" t="s">
        <v>894</v>
      </c>
      <c r="B313" s="1124" t="s">
        <v>7903</v>
      </c>
      <c r="C313" s="1149" t="s">
        <v>7908</v>
      </c>
      <c r="D313" s="950">
        <v>105</v>
      </c>
      <c r="E313" s="950" t="s">
        <v>7728</v>
      </c>
      <c r="F313" s="1138" t="s">
        <v>294</v>
      </c>
      <c r="G313" s="29"/>
      <c r="H313" s="29"/>
      <c r="I313" s="29"/>
      <c r="J313" s="29"/>
    </row>
    <row r="314" spans="1:10" s="38" customFormat="1" ht="57" customHeight="1">
      <c r="A314" s="950" t="s">
        <v>894</v>
      </c>
      <c r="B314" s="1124" t="s">
        <v>7903</v>
      </c>
      <c r="C314" s="1149" t="s">
        <v>7909</v>
      </c>
      <c r="D314" s="950">
        <v>237</v>
      </c>
      <c r="E314" s="950" t="s">
        <v>7728</v>
      </c>
      <c r="F314" s="1138" t="s">
        <v>294</v>
      </c>
      <c r="G314" s="29"/>
      <c r="H314" s="29"/>
      <c r="I314" s="29"/>
      <c r="J314" s="29"/>
    </row>
    <row r="315" spans="1:10" s="38" customFormat="1" ht="57" customHeight="1">
      <c r="A315" s="950" t="s">
        <v>7910</v>
      </c>
      <c r="B315" s="1124">
        <v>46125</v>
      </c>
      <c r="C315" s="1149" t="s">
        <v>7911</v>
      </c>
      <c r="D315" s="950">
        <v>200</v>
      </c>
      <c r="E315" s="950" t="s">
        <v>7728</v>
      </c>
      <c r="F315" s="1138" t="s">
        <v>309</v>
      </c>
      <c r="G315" s="29"/>
      <c r="H315" s="29"/>
      <c r="I315" s="29"/>
      <c r="J315" s="29"/>
    </row>
    <row r="316" spans="1:10" ht="57" customHeight="1">
      <c r="A316" s="950" t="s">
        <v>7912</v>
      </c>
      <c r="B316" s="1124">
        <v>46128</v>
      </c>
      <c r="C316" s="950" t="s">
        <v>7913</v>
      </c>
      <c r="D316" s="950">
        <v>49</v>
      </c>
      <c r="E316" s="950" t="s">
        <v>7728</v>
      </c>
      <c r="F316" s="1138" t="s">
        <v>294</v>
      </c>
    </row>
    <row r="317" spans="1:10" ht="57" customHeight="1">
      <c r="A317" s="950" t="s">
        <v>7914</v>
      </c>
      <c r="B317" s="1124">
        <v>46130</v>
      </c>
      <c r="C317" s="1149" t="s">
        <v>7915</v>
      </c>
      <c r="D317" s="950">
        <v>7</v>
      </c>
      <c r="E317" s="950" t="s">
        <v>7728</v>
      </c>
      <c r="F317" s="1138" t="s">
        <v>294</v>
      </c>
    </row>
    <row r="318" spans="1:10" ht="57" customHeight="1">
      <c r="A318" s="950" t="s">
        <v>7916</v>
      </c>
      <c r="B318" s="1124">
        <v>46133</v>
      </c>
      <c r="C318" s="1149" t="s">
        <v>7917</v>
      </c>
      <c r="D318" s="950">
        <v>8</v>
      </c>
      <c r="E318" s="950" t="s">
        <v>7728</v>
      </c>
      <c r="F318" s="1138" t="s">
        <v>3007</v>
      </c>
    </row>
    <row r="319" spans="1:10" ht="57" customHeight="1">
      <c r="A319" s="950" t="s">
        <v>7918</v>
      </c>
      <c r="B319" s="1124">
        <v>46134</v>
      </c>
      <c r="C319" s="1149" t="s">
        <v>7919</v>
      </c>
      <c r="D319" s="950">
        <v>10</v>
      </c>
      <c r="E319" s="950" t="s">
        <v>7728</v>
      </c>
      <c r="F319" s="1138" t="s">
        <v>3007</v>
      </c>
    </row>
    <row r="320" spans="1:10" ht="57" customHeight="1">
      <c r="A320" s="950" t="s">
        <v>7920</v>
      </c>
      <c r="B320" s="1124">
        <v>46135</v>
      </c>
      <c r="C320" s="1149" t="s">
        <v>7921</v>
      </c>
      <c r="D320" s="950">
        <v>10</v>
      </c>
      <c r="E320" s="950" t="s">
        <v>7728</v>
      </c>
      <c r="F320" s="1138" t="s">
        <v>3007</v>
      </c>
    </row>
    <row r="321" spans="1:6" ht="57" customHeight="1">
      <c r="A321" s="950" t="s">
        <v>7922</v>
      </c>
      <c r="B321" s="1124">
        <v>46136</v>
      </c>
      <c r="C321" s="1149" t="s">
        <v>7923</v>
      </c>
      <c r="D321" s="950">
        <v>16</v>
      </c>
      <c r="E321" s="950" t="s">
        <v>7728</v>
      </c>
      <c r="F321" s="1138" t="s">
        <v>294</v>
      </c>
    </row>
    <row r="322" spans="1:6" ht="57" customHeight="1">
      <c r="A322" s="950" t="s">
        <v>7924</v>
      </c>
      <c r="B322" s="1124">
        <v>46151</v>
      </c>
      <c r="C322" s="1149" t="s">
        <v>7925</v>
      </c>
      <c r="D322" s="950">
        <v>10</v>
      </c>
      <c r="E322" s="950" t="s">
        <v>7728</v>
      </c>
      <c r="F322" s="1138" t="s">
        <v>294</v>
      </c>
    </row>
    <row r="323" spans="1:6" ht="57" customHeight="1">
      <c r="A323" s="950" t="s">
        <v>7926</v>
      </c>
      <c r="B323" s="1124">
        <v>46150</v>
      </c>
      <c r="C323" s="1149" t="s">
        <v>7927</v>
      </c>
      <c r="D323" s="950">
        <v>350</v>
      </c>
      <c r="E323" s="950" t="s">
        <v>7728</v>
      </c>
      <c r="F323" s="1138" t="s">
        <v>309</v>
      </c>
    </row>
    <row r="324" spans="1:6" ht="57" customHeight="1">
      <c r="A324" s="950" t="s">
        <v>7928</v>
      </c>
      <c r="B324" s="1124">
        <v>46151</v>
      </c>
      <c r="C324" s="1149" t="s">
        <v>7929</v>
      </c>
      <c r="D324" s="950">
        <v>7</v>
      </c>
      <c r="E324" s="950" t="s">
        <v>7728</v>
      </c>
      <c r="F324" s="1138" t="s">
        <v>309</v>
      </c>
    </row>
    <row r="325" spans="1:6" ht="57" customHeight="1">
      <c r="A325" s="950" t="s">
        <v>7930</v>
      </c>
      <c r="B325" s="1124" t="s">
        <v>7931</v>
      </c>
      <c r="C325" s="1149" t="s">
        <v>7932</v>
      </c>
      <c r="D325" s="950">
        <v>350</v>
      </c>
      <c r="E325" s="950" t="s">
        <v>7728</v>
      </c>
      <c r="F325" s="1138" t="s">
        <v>294</v>
      </c>
    </row>
    <row r="326" spans="1:6" ht="57" customHeight="1">
      <c r="A326" s="950" t="s">
        <v>7933</v>
      </c>
      <c r="B326" s="1124">
        <v>46125</v>
      </c>
      <c r="C326" s="1149" t="s">
        <v>7934</v>
      </c>
      <c r="D326" s="950">
        <v>50</v>
      </c>
      <c r="E326" s="950" t="s">
        <v>7728</v>
      </c>
      <c r="F326" s="1138" t="s">
        <v>3007</v>
      </c>
    </row>
    <row r="327" spans="1:6" ht="57" customHeight="1">
      <c r="A327" s="950" t="s">
        <v>7935</v>
      </c>
      <c r="B327" s="1124">
        <v>46160</v>
      </c>
      <c r="C327" s="1149" t="s">
        <v>7936</v>
      </c>
      <c r="D327" s="950">
        <v>17</v>
      </c>
      <c r="E327" s="950" t="s">
        <v>7728</v>
      </c>
      <c r="F327" s="1138" t="s">
        <v>294</v>
      </c>
    </row>
    <row r="328" spans="1:6" ht="57" customHeight="1">
      <c r="A328" s="950" t="s">
        <v>7937</v>
      </c>
      <c r="B328" s="1124">
        <v>46175</v>
      </c>
      <c r="C328" s="1149" t="s">
        <v>7938</v>
      </c>
      <c r="D328" s="950">
        <v>55</v>
      </c>
      <c r="E328" s="950" t="s">
        <v>7728</v>
      </c>
      <c r="F328" s="1138" t="s">
        <v>294</v>
      </c>
    </row>
    <row r="329" spans="1:6" ht="57" customHeight="1">
      <c r="A329" s="950" t="s">
        <v>7939</v>
      </c>
      <c r="B329" s="1124">
        <v>46176</v>
      </c>
      <c r="C329" s="1149" t="s">
        <v>7940</v>
      </c>
      <c r="D329" s="950">
        <v>52</v>
      </c>
      <c r="E329" s="950" t="s">
        <v>7728</v>
      </c>
      <c r="F329" s="1138" t="s">
        <v>294</v>
      </c>
    </row>
    <row r="330" spans="1:6" ht="57" customHeight="1">
      <c r="A330" s="950" t="s">
        <v>3202</v>
      </c>
      <c r="B330" s="1124">
        <v>46150</v>
      </c>
      <c r="C330" s="1149" t="s">
        <v>7941</v>
      </c>
      <c r="D330" s="950">
        <v>45</v>
      </c>
      <c r="E330" s="950" t="s">
        <v>7728</v>
      </c>
      <c r="F330" s="1138" t="s">
        <v>294</v>
      </c>
    </row>
    <row r="331" spans="1:6" ht="43.5" customHeight="1">
      <c r="A331" s="351" t="s">
        <v>7942</v>
      </c>
      <c r="B331" s="1121">
        <v>46122</v>
      </c>
      <c r="C331" s="1120" t="s">
        <v>7943</v>
      </c>
      <c r="D331" s="105">
        <v>28</v>
      </c>
      <c r="E331" s="950" t="s">
        <v>7633</v>
      </c>
      <c r="F331" s="1138" t="s">
        <v>314</v>
      </c>
    </row>
    <row r="332" spans="1:6" ht="43.5" customHeight="1">
      <c r="A332" s="351" t="s">
        <v>7944</v>
      </c>
      <c r="B332" s="1121">
        <v>46128</v>
      </c>
      <c r="C332" s="1120" t="s">
        <v>7945</v>
      </c>
      <c r="D332" s="105">
        <v>20</v>
      </c>
      <c r="E332" s="950" t="s">
        <v>7633</v>
      </c>
      <c r="F332" s="1138" t="s">
        <v>309</v>
      </c>
    </row>
    <row r="333" spans="1:6" ht="43.5" customHeight="1">
      <c r="A333" s="351" t="s">
        <v>7946</v>
      </c>
      <c r="B333" s="1121">
        <v>46128</v>
      </c>
      <c r="C333" s="1120" t="s">
        <v>7947</v>
      </c>
      <c r="D333" s="105">
        <v>35</v>
      </c>
      <c r="E333" s="950" t="s">
        <v>7633</v>
      </c>
      <c r="F333" s="1138" t="s">
        <v>354</v>
      </c>
    </row>
    <row r="334" spans="1:6" ht="43.5" customHeight="1">
      <c r="A334" s="351" t="s">
        <v>7946</v>
      </c>
      <c r="B334" s="1121">
        <v>46129</v>
      </c>
      <c r="C334" s="1120" t="s">
        <v>7948</v>
      </c>
      <c r="D334" s="105">
        <v>15</v>
      </c>
      <c r="E334" s="950" t="s">
        <v>7633</v>
      </c>
      <c r="F334" s="1138" t="s">
        <v>354</v>
      </c>
    </row>
    <row r="335" spans="1:6" ht="43.5" customHeight="1">
      <c r="A335" s="351" t="s">
        <v>7949</v>
      </c>
      <c r="B335" s="1121">
        <v>46130</v>
      </c>
      <c r="C335" s="1120" t="s">
        <v>7950</v>
      </c>
      <c r="D335" s="105">
        <v>17</v>
      </c>
      <c r="E335" s="950" t="s">
        <v>7633</v>
      </c>
      <c r="F335" s="1138" t="s">
        <v>309</v>
      </c>
    </row>
    <row r="336" spans="1:6" ht="40.5" customHeight="1">
      <c r="A336" s="950" t="s">
        <v>7647</v>
      </c>
      <c r="B336" s="1131">
        <v>46174</v>
      </c>
      <c r="C336" s="950" t="s">
        <v>7648</v>
      </c>
      <c r="D336" s="950">
        <v>22</v>
      </c>
      <c r="E336" s="950" t="s">
        <v>7641</v>
      </c>
      <c r="F336" s="1138" t="s">
        <v>294</v>
      </c>
    </row>
    <row r="337" spans="1:6" ht="40.5" customHeight="1">
      <c r="A337" s="950" t="s">
        <v>2725</v>
      </c>
      <c r="B337" s="1131">
        <v>46160</v>
      </c>
      <c r="C337" s="950" t="s">
        <v>7951</v>
      </c>
      <c r="D337" s="950">
        <v>18</v>
      </c>
      <c r="E337" s="950" t="s">
        <v>7641</v>
      </c>
      <c r="F337" s="1138" t="s">
        <v>402</v>
      </c>
    </row>
    <row r="338" spans="1:6" ht="40.5" customHeight="1">
      <c r="A338" s="950" t="s">
        <v>7952</v>
      </c>
      <c r="B338" s="1131">
        <v>46125</v>
      </c>
      <c r="C338" s="950" t="s">
        <v>7953</v>
      </c>
      <c r="D338" s="950">
        <v>51</v>
      </c>
      <c r="E338" s="950" t="s">
        <v>7641</v>
      </c>
      <c r="F338" s="1138" t="s">
        <v>294</v>
      </c>
    </row>
    <row r="339" spans="1:6" ht="40.5" customHeight="1">
      <c r="A339" s="950" t="s">
        <v>349</v>
      </c>
      <c r="B339" s="1131">
        <v>46151</v>
      </c>
      <c r="C339" s="950" t="s">
        <v>7954</v>
      </c>
      <c r="D339" s="950">
        <v>226</v>
      </c>
      <c r="E339" s="950" t="s">
        <v>7641</v>
      </c>
      <c r="F339" s="1138" t="s">
        <v>309</v>
      </c>
    </row>
    <row r="340" spans="1:6" ht="31.5" customHeight="1">
      <c r="A340" s="950" t="s">
        <v>7955</v>
      </c>
      <c r="B340" s="1124">
        <v>46123</v>
      </c>
      <c r="C340" s="950" t="s">
        <v>7956</v>
      </c>
      <c r="D340" s="950">
        <v>179</v>
      </c>
      <c r="E340" s="950" t="s">
        <v>7957</v>
      </c>
      <c r="F340" s="1138" t="s">
        <v>1469</v>
      </c>
    </row>
    <row r="341" spans="1:6" ht="31.5" customHeight="1">
      <c r="A341" s="950" t="s">
        <v>7958</v>
      </c>
      <c r="B341" s="1158">
        <v>46129</v>
      </c>
      <c r="C341" s="950" t="s">
        <v>7959</v>
      </c>
      <c r="D341" s="950">
        <v>25</v>
      </c>
      <c r="E341" s="950" t="s">
        <v>7651</v>
      </c>
      <c r="F341" s="1138" t="s">
        <v>357</v>
      </c>
    </row>
    <row r="342" spans="1:6" ht="31.5" customHeight="1">
      <c r="A342" s="950" t="s">
        <v>7960</v>
      </c>
      <c r="B342" s="1124">
        <v>46134</v>
      </c>
      <c r="C342" s="950" t="s">
        <v>7961</v>
      </c>
      <c r="D342" s="950">
        <v>17</v>
      </c>
      <c r="E342" s="950" t="s">
        <v>7651</v>
      </c>
      <c r="F342" s="1138" t="s">
        <v>5005</v>
      </c>
    </row>
    <row r="343" spans="1:6" ht="38.25" customHeight="1">
      <c r="A343" s="950" t="s">
        <v>2725</v>
      </c>
      <c r="B343" s="1124">
        <v>46160</v>
      </c>
      <c r="C343" s="950" t="s">
        <v>7962</v>
      </c>
      <c r="D343" s="950">
        <v>117</v>
      </c>
      <c r="E343" s="950" t="s">
        <v>7658</v>
      </c>
      <c r="F343" s="1138" t="s">
        <v>402</v>
      </c>
    </row>
    <row r="344" spans="1:6" ht="38.25" customHeight="1">
      <c r="A344" s="950" t="s">
        <v>349</v>
      </c>
      <c r="B344" s="950" t="s">
        <v>7963</v>
      </c>
      <c r="C344" s="950" t="s">
        <v>7964</v>
      </c>
      <c r="D344" s="950">
        <v>300</v>
      </c>
      <c r="E344" s="950" t="s">
        <v>7658</v>
      </c>
      <c r="F344" s="1138" t="s">
        <v>309</v>
      </c>
    </row>
    <row r="345" spans="1:6" ht="38.25" customHeight="1">
      <c r="A345" s="950" t="s">
        <v>7965</v>
      </c>
      <c r="B345" s="950" t="s">
        <v>7966</v>
      </c>
      <c r="C345" s="950" t="s">
        <v>7967</v>
      </c>
      <c r="D345" s="950">
        <v>20</v>
      </c>
      <c r="E345" s="950" t="s">
        <v>7658</v>
      </c>
      <c r="F345" s="1138" t="s">
        <v>309</v>
      </c>
    </row>
    <row r="346" spans="1:6" ht="38.25" customHeight="1">
      <c r="A346" s="950" t="s">
        <v>7968</v>
      </c>
      <c r="B346" s="1124">
        <v>46136</v>
      </c>
      <c r="C346" s="950" t="s">
        <v>7969</v>
      </c>
      <c r="D346" s="950">
        <v>40</v>
      </c>
      <c r="E346" s="950" t="s">
        <v>7658</v>
      </c>
      <c r="F346" s="1138" t="s">
        <v>402</v>
      </c>
    </row>
    <row r="347" spans="1:6" ht="56.25" customHeight="1">
      <c r="A347" s="950" t="s">
        <v>987</v>
      </c>
      <c r="B347" s="1124">
        <v>46129</v>
      </c>
      <c r="C347" s="950" t="s">
        <v>7970</v>
      </c>
      <c r="D347" s="950">
        <v>37</v>
      </c>
      <c r="E347" s="950" t="s">
        <v>7658</v>
      </c>
      <c r="F347" s="1138" t="s">
        <v>402</v>
      </c>
    </row>
    <row r="348" spans="1:6" ht="33" customHeight="1">
      <c r="A348" s="950" t="s">
        <v>7971</v>
      </c>
      <c r="B348" s="1124">
        <v>46059</v>
      </c>
      <c r="C348" s="950" t="s">
        <v>7972</v>
      </c>
      <c r="D348" s="950">
        <v>57</v>
      </c>
      <c r="E348" s="950" t="s">
        <v>7663</v>
      </c>
      <c r="F348" s="1138" t="s">
        <v>314</v>
      </c>
    </row>
    <row r="349" spans="1:6" ht="33" customHeight="1">
      <c r="A349" s="950" t="s">
        <v>7973</v>
      </c>
      <c r="B349" s="1124">
        <v>46080</v>
      </c>
      <c r="C349" s="950" t="s">
        <v>7974</v>
      </c>
      <c r="D349" s="950">
        <v>16</v>
      </c>
      <c r="E349" s="950" t="s">
        <v>7663</v>
      </c>
      <c r="F349" s="1138" t="s">
        <v>354</v>
      </c>
    </row>
    <row r="350" spans="1:6" ht="33" customHeight="1">
      <c r="A350" s="950" t="s">
        <v>7975</v>
      </c>
      <c r="B350" s="1124">
        <v>46115</v>
      </c>
      <c r="C350" s="950" t="s">
        <v>7976</v>
      </c>
      <c r="D350" s="950">
        <v>93</v>
      </c>
      <c r="E350" s="950" t="s">
        <v>7663</v>
      </c>
      <c r="F350" s="1138" t="s">
        <v>309</v>
      </c>
    </row>
    <row r="351" spans="1:6" ht="33" customHeight="1">
      <c r="A351" s="950" t="s">
        <v>7977</v>
      </c>
      <c r="B351" s="1124">
        <v>46148</v>
      </c>
      <c r="C351" s="950" t="s">
        <v>7978</v>
      </c>
      <c r="D351" s="950">
        <v>412</v>
      </c>
      <c r="E351" s="950" t="s">
        <v>7663</v>
      </c>
      <c r="F351" s="1138" t="s">
        <v>402</v>
      </c>
    </row>
    <row r="352" spans="1:6" ht="33" customHeight="1">
      <c r="A352" s="950" t="s">
        <v>7979</v>
      </c>
      <c r="B352" s="1124">
        <v>46150</v>
      </c>
      <c r="C352" s="950" t="s">
        <v>7980</v>
      </c>
      <c r="D352" s="950">
        <v>246</v>
      </c>
      <c r="E352" s="950" t="s">
        <v>7663</v>
      </c>
      <c r="F352" s="1138" t="s">
        <v>309</v>
      </c>
    </row>
    <row r="353" spans="1:6" ht="56.25" customHeight="1">
      <c r="A353" s="950" t="s">
        <v>7981</v>
      </c>
      <c r="B353" s="1124">
        <v>46122</v>
      </c>
      <c r="C353" s="950" t="s">
        <v>7982</v>
      </c>
      <c r="D353" s="950">
        <v>180</v>
      </c>
      <c r="E353" s="950" t="s">
        <v>7983</v>
      </c>
      <c r="F353" s="1138" t="s">
        <v>294</v>
      </c>
    </row>
    <row r="354" spans="1:6" ht="56.25" customHeight="1">
      <c r="A354" s="950" t="s">
        <v>7984</v>
      </c>
      <c r="B354" s="1124">
        <v>46145</v>
      </c>
      <c r="C354" s="950" t="s">
        <v>7985</v>
      </c>
      <c r="D354" s="950">
        <v>300</v>
      </c>
      <c r="E354" s="950" t="s">
        <v>7666</v>
      </c>
      <c r="F354" s="1138" t="s">
        <v>354</v>
      </c>
    </row>
    <row r="355" spans="1:6" ht="56.25" customHeight="1">
      <c r="A355" s="950" t="s">
        <v>7986</v>
      </c>
      <c r="B355" s="1124">
        <v>46147</v>
      </c>
      <c r="C355" s="950" t="s">
        <v>7987</v>
      </c>
      <c r="D355" s="950">
        <v>18</v>
      </c>
      <c r="E355" s="1120" t="s">
        <v>7988</v>
      </c>
      <c r="F355" s="1138" t="s">
        <v>289</v>
      </c>
    </row>
    <row r="356" spans="1:6" ht="56.25" customHeight="1">
      <c r="A356" s="950" t="s">
        <v>7989</v>
      </c>
      <c r="B356" s="1124">
        <v>46121</v>
      </c>
      <c r="C356" s="950" t="s">
        <v>7990</v>
      </c>
      <c r="D356" s="950">
        <v>10</v>
      </c>
      <c r="E356" s="950" t="s">
        <v>7674</v>
      </c>
      <c r="F356" s="1138" t="s">
        <v>3898</v>
      </c>
    </row>
    <row r="357" spans="1:6" ht="56.25" customHeight="1">
      <c r="A357" s="950" t="s">
        <v>7991</v>
      </c>
      <c r="B357" s="1124">
        <v>46151</v>
      </c>
      <c r="C357" s="950" t="s">
        <v>7992</v>
      </c>
      <c r="D357" s="950">
        <v>200</v>
      </c>
      <c r="E357" s="950" t="s">
        <v>7993</v>
      </c>
      <c r="F357" s="1138" t="s">
        <v>402</v>
      </c>
    </row>
    <row r="358" spans="1:6" ht="56.25" customHeight="1">
      <c r="A358" s="950" t="s">
        <v>7994</v>
      </c>
      <c r="B358" s="1124">
        <v>46151</v>
      </c>
      <c r="C358" s="950" t="s">
        <v>7995</v>
      </c>
      <c r="D358" s="950">
        <v>120</v>
      </c>
      <c r="E358" s="950" t="s">
        <v>7996</v>
      </c>
      <c r="F358" s="1138" t="s">
        <v>1469</v>
      </c>
    </row>
    <row r="359" spans="1:6" ht="56.25" customHeight="1">
      <c r="A359" s="950" t="s">
        <v>7997</v>
      </c>
      <c r="B359" s="1124">
        <v>46195</v>
      </c>
      <c r="C359" s="950" t="s">
        <v>7992</v>
      </c>
      <c r="D359" s="950">
        <v>20</v>
      </c>
      <c r="E359" s="950" t="s">
        <v>7998</v>
      </c>
      <c r="F359" s="1138" t="s">
        <v>357</v>
      </c>
    </row>
    <row r="360" spans="1:6" ht="56.25" customHeight="1">
      <c r="A360" s="950" t="s">
        <v>7999</v>
      </c>
      <c r="B360" s="1124">
        <v>46150</v>
      </c>
      <c r="C360" s="950" t="s">
        <v>8000</v>
      </c>
      <c r="D360" s="950">
        <v>132</v>
      </c>
      <c r="E360" s="950" t="s">
        <v>8001</v>
      </c>
      <c r="F360" s="1138" t="s">
        <v>309</v>
      </c>
    </row>
    <row r="361" spans="1:6" ht="56.25" customHeight="1">
      <c r="A361" s="950" t="s">
        <v>8002</v>
      </c>
      <c r="B361" s="1124">
        <v>46151</v>
      </c>
      <c r="C361" s="950" t="s">
        <v>8003</v>
      </c>
      <c r="D361" s="950">
        <v>184</v>
      </c>
      <c r="E361" s="950" t="s">
        <v>8004</v>
      </c>
      <c r="F361" s="1138" t="s">
        <v>309</v>
      </c>
    </row>
    <row r="362" spans="1:6" ht="56.25" customHeight="1">
      <c r="A362" s="950" t="s">
        <v>8005</v>
      </c>
      <c r="B362" s="1124">
        <v>46151</v>
      </c>
      <c r="C362" s="950" t="s">
        <v>8006</v>
      </c>
      <c r="D362" s="950">
        <v>28</v>
      </c>
      <c r="E362" s="950" t="s">
        <v>8007</v>
      </c>
      <c r="F362" s="1138" t="s">
        <v>402</v>
      </c>
    </row>
    <row r="363" spans="1:6" ht="56.25" customHeight="1">
      <c r="A363" s="950" t="s">
        <v>8008</v>
      </c>
      <c r="B363" s="1124">
        <v>46184</v>
      </c>
      <c r="C363" s="950" t="s">
        <v>8009</v>
      </c>
      <c r="D363" s="950">
        <v>20</v>
      </c>
      <c r="E363" s="950" t="s">
        <v>8004</v>
      </c>
      <c r="F363" s="1138" t="s">
        <v>354</v>
      </c>
    </row>
    <row r="364" spans="1:6" ht="56.25" customHeight="1">
      <c r="A364" s="950" t="s">
        <v>8010</v>
      </c>
      <c r="B364" s="1124">
        <v>46195</v>
      </c>
      <c r="C364" s="950" t="s">
        <v>8011</v>
      </c>
      <c r="D364" s="950">
        <v>20</v>
      </c>
      <c r="E364" s="950" t="s">
        <v>8004</v>
      </c>
      <c r="F364" s="1138" t="s">
        <v>402</v>
      </c>
    </row>
    <row r="365" spans="1:6" ht="56.25" customHeight="1">
      <c r="A365" s="950" t="s">
        <v>7683</v>
      </c>
      <c r="B365" s="1124">
        <v>46137</v>
      </c>
      <c r="C365" s="950" t="s">
        <v>7684</v>
      </c>
      <c r="D365" s="950">
        <v>260</v>
      </c>
      <c r="E365" s="950" t="s">
        <v>7685</v>
      </c>
      <c r="F365" s="1138" t="s">
        <v>3007</v>
      </c>
    </row>
    <row r="366" spans="1:6" ht="56.25" customHeight="1">
      <c r="A366" s="950" t="s">
        <v>8012</v>
      </c>
      <c r="B366" s="1124">
        <v>46151</v>
      </c>
      <c r="C366" s="950" t="s">
        <v>1504</v>
      </c>
      <c r="D366" s="950">
        <v>200</v>
      </c>
      <c r="E366" s="950" t="s">
        <v>7685</v>
      </c>
      <c r="F366" s="1138" t="s">
        <v>357</v>
      </c>
    </row>
    <row r="367" spans="1:6" ht="56.25" customHeight="1">
      <c r="A367" s="950" t="s">
        <v>8013</v>
      </c>
      <c r="B367" s="1124">
        <v>46151</v>
      </c>
      <c r="C367" s="950" t="s">
        <v>8014</v>
      </c>
      <c r="D367" s="950">
        <v>200</v>
      </c>
      <c r="E367" s="950" t="s">
        <v>7685</v>
      </c>
      <c r="F367" s="1138" t="s">
        <v>5005</v>
      </c>
    </row>
    <row r="368" spans="1:6" ht="56.25" customHeight="1">
      <c r="A368" s="950" t="s">
        <v>8015</v>
      </c>
      <c r="B368" s="1124">
        <v>46174</v>
      </c>
      <c r="C368" s="950" t="s">
        <v>8016</v>
      </c>
      <c r="D368" s="950">
        <v>114</v>
      </c>
      <c r="E368" s="950" t="s">
        <v>7685</v>
      </c>
      <c r="F368" s="1138" t="s">
        <v>314</v>
      </c>
    </row>
    <row r="369" spans="1:10" ht="56.25" customHeight="1">
      <c r="A369" s="950" t="s">
        <v>7696</v>
      </c>
      <c r="B369" s="1124">
        <v>46151</v>
      </c>
      <c r="C369" s="950" t="s">
        <v>7697</v>
      </c>
      <c r="D369" s="950">
        <v>100</v>
      </c>
      <c r="E369" s="950" t="s">
        <v>7695</v>
      </c>
      <c r="F369" s="1138" t="s">
        <v>402</v>
      </c>
    </row>
    <row r="370" spans="1:10" ht="56.25" customHeight="1">
      <c r="A370" s="950" t="s">
        <v>8017</v>
      </c>
      <c r="B370" s="950" t="s">
        <v>8018</v>
      </c>
      <c r="C370" s="950" t="s">
        <v>8019</v>
      </c>
      <c r="D370" s="950">
        <v>6</v>
      </c>
      <c r="E370" s="950" t="s">
        <v>7759</v>
      </c>
      <c r="F370" s="1138" t="s">
        <v>309</v>
      </c>
    </row>
    <row r="371" spans="1:10" ht="56.25" customHeight="1">
      <c r="A371" s="950" t="s">
        <v>7702</v>
      </c>
      <c r="B371" s="1162">
        <v>46151</v>
      </c>
      <c r="C371" s="950" t="s">
        <v>8020</v>
      </c>
      <c r="D371" s="950">
        <v>250</v>
      </c>
      <c r="E371" s="950" t="s">
        <v>7759</v>
      </c>
      <c r="F371" s="1138" t="s">
        <v>309</v>
      </c>
    </row>
    <row r="372" spans="1:10" ht="56.25" customHeight="1">
      <c r="A372" s="950" t="s">
        <v>8021</v>
      </c>
      <c r="B372" s="950" t="s">
        <v>8022</v>
      </c>
      <c r="C372" s="950" t="s">
        <v>8023</v>
      </c>
      <c r="D372" s="950">
        <v>12</v>
      </c>
      <c r="E372" s="950" t="s">
        <v>8024</v>
      </c>
      <c r="F372" s="1138" t="s">
        <v>357</v>
      </c>
    </row>
    <row r="373" spans="1:10" ht="56.25" customHeight="1">
      <c r="A373" s="950" t="s">
        <v>8025</v>
      </c>
      <c r="B373" s="1124">
        <v>46134</v>
      </c>
      <c r="C373" s="950" t="s">
        <v>8026</v>
      </c>
      <c r="D373" s="950">
        <v>42</v>
      </c>
      <c r="E373" s="950" t="s">
        <v>8027</v>
      </c>
      <c r="F373" s="1138" t="s">
        <v>5005</v>
      </c>
    </row>
    <row r="374" spans="1:10" ht="56.25" customHeight="1">
      <c r="A374" s="950" t="s">
        <v>8028</v>
      </c>
      <c r="B374" s="1124">
        <v>46148</v>
      </c>
      <c r="C374" s="950" t="s">
        <v>8029</v>
      </c>
      <c r="D374" s="950">
        <v>15</v>
      </c>
      <c r="E374" s="950" t="s">
        <v>8030</v>
      </c>
      <c r="F374" s="1138" t="s">
        <v>309</v>
      </c>
    </row>
    <row r="375" spans="1:10" ht="56.25" customHeight="1">
      <c r="A375" s="950" t="s">
        <v>8031</v>
      </c>
      <c r="B375" s="1124">
        <v>46151</v>
      </c>
      <c r="C375" s="950" t="s">
        <v>1502</v>
      </c>
      <c r="D375" s="950">
        <v>120</v>
      </c>
      <c r="E375" s="950" t="s">
        <v>8027</v>
      </c>
      <c r="F375" s="1138" t="s">
        <v>354</v>
      </c>
    </row>
    <row r="376" spans="1:10" ht="56.25" customHeight="1">
      <c r="A376" s="950" t="s">
        <v>8032</v>
      </c>
      <c r="B376" s="950" t="s">
        <v>8033</v>
      </c>
      <c r="C376" s="950" t="s">
        <v>8034</v>
      </c>
      <c r="D376" s="950">
        <v>11</v>
      </c>
      <c r="E376" s="950" t="s">
        <v>8035</v>
      </c>
      <c r="F376" s="1138" t="s">
        <v>314</v>
      </c>
    </row>
    <row r="377" spans="1:10" ht="33.75" customHeight="1">
      <c r="A377" s="1163" t="s">
        <v>8036</v>
      </c>
      <c r="B377" s="1164" t="s">
        <v>2287</v>
      </c>
      <c r="C377" s="1163" t="s">
        <v>8036</v>
      </c>
      <c r="D377" s="1163">
        <v>4</v>
      </c>
      <c r="E377" s="1163" t="s">
        <v>8037</v>
      </c>
      <c r="F377" s="1138" t="s">
        <v>6732</v>
      </c>
      <c r="G377" s="62"/>
      <c r="H377" s="62"/>
      <c r="I377" s="62"/>
      <c r="J377" s="62"/>
    </row>
    <row r="378" spans="1:10" ht="33.75" customHeight="1">
      <c r="A378" s="1163" t="s">
        <v>8038</v>
      </c>
      <c r="B378" s="1164" t="s">
        <v>8039</v>
      </c>
      <c r="C378" s="1163" t="s">
        <v>8038</v>
      </c>
      <c r="D378" s="1163">
        <v>11</v>
      </c>
      <c r="E378" s="1163" t="s">
        <v>7764</v>
      </c>
      <c r="F378" s="1138" t="s">
        <v>5937</v>
      </c>
      <c r="G378" s="62"/>
      <c r="H378" s="62"/>
      <c r="I378" s="62"/>
      <c r="J378" s="62"/>
    </row>
    <row r="379" spans="1:10" ht="33.75" customHeight="1">
      <c r="A379" s="1165" t="s">
        <v>8040</v>
      </c>
      <c r="B379" s="1164" t="s">
        <v>139</v>
      </c>
      <c r="C379" s="1165" t="s">
        <v>8040</v>
      </c>
      <c r="D379" s="1163">
        <v>11</v>
      </c>
      <c r="E379" s="1163" t="s">
        <v>7764</v>
      </c>
      <c r="F379" s="1138" t="s">
        <v>1469</v>
      </c>
      <c r="G379" s="62"/>
      <c r="H379" s="62"/>
      <c r="I379" s="62"/>
      <c r="J379" s="62"/>
    </row>
    <row r="380" spans="1:10" ht="33.75" customHeight="1">
      <c r="A380" s="1165" t="s">
        <v>8041</v>
      </c>
      <c r="B380" s="1164" t="s">
        <v>188</v>
      </c>
      <c r="C380" s="1165" t="s">
        <v>8041</v>
      </c>
      <c r="D380" s="1165">
        <v>11</v>
      </c>
      <c r="E380" s="1163" t="s">
        <v>7764</v>
      </c>
      <c r="F380" s="1138" t="s">
        <v>357</v>
      </c>
      <c r="G380" s="62"/>
      <c r="H380" s="62"/>
      <c r="I380" s="62"/>
      <c r="J380" s="62"/>
    </row>
    <row r="381" spans="1:10" ht="33.75" customHeight="1">
      <c r="A381" s="1165" t="s">
        <v>8042</v>
      </c>
      <c r="B381" s="1165" t="s">
        <v>139</v>
      </c>
      <c r="C381" s="1165" t="s">
        <v>8042</v>
      </c>
      <c r="D381" s="1165">
        <v>11</v>
      </c>
      <c r="E381" s="1163" t="s">
        <v>7764</v>
      </c>
      <c r="F381" s="1166" t="s">
        <v>309</v>
      </c>
      <c r="G381" s="62"/>
      <c r="H381" s="62"/>
      <c r="I381" s="62"/>
      <c r="J381" s="62"/>
    </row>
    <row r="382" spans="1:10" ht="33.75" customHeight="1">
      <c r="A382" s="1165" t="s">
        <v>8043</v>
      </c>
      <c r="B382" s="1165" t="s">
        <v>139</v>
      </c>
      <c r="C382" s="1165" t="s">
        <v>8043</v>
      </c>
      <c r="D382" s="1163">
        <v>11</v>
      </c>
      <c r="E382" s="1163" t="s">
        <v>7764</v>
      </c>
      <c r="F382" s="1166" t="s">
        <v>309</v>
      </c>
      <c r="G382" s="62"/>
      <c r="H382" s="62"/>
      <c r="I382" s="62"/>
      <c r="J382" s="62"/>
    </row>
    <row r="383" spans="1:10" ht="33.75" customHeight="1">
      <c r="A383" s="1165" t="s">
        <v>8044</v>
      </c>
      <c r="B383" s="1165" t="s">
        <v>188</v>
      </c>
      <c r="C383" s="1165" t="s">
        <v>8044</v>
      </c>
      <c r="D383" s="1165">
        <v>11</v>
      </c>
      <c r="E383" s="1163" t="s">
        <v>7764</v>
      </c>
      <c r="F383" s="1166" t="s">
        <v>300</v>
      </c>
      <c r="G383" s="62"/>
      <c r="H383" s="62"/>
      <c r="I383" s="62"/>
      <c r="J383" s="62"/>
    </row>
    <row r="384" spans="1:10" ht="12.75" customHeight="1">
      <c r="A384" s="48"/>
      <c r="B384" s="48"/>
      <c r="C384" s="48"/>
      <c r="D384" s="48"/>
      <c r="E384" s="48"/>
      <c r="F384" s="56"/>
    </row>
    <row r="385" spans="1:7" ht="12.75" customHeight="1">
      <c r="A385" s="48"/>
      <c r="B385" s="48"/>
      <c r="C385" s="48"/>
      <c r="D385" s="48"/>
      <c r="E385" s="48"/>
      <c r="F385" s="56"/>
    </row>
    <row r="386" spans="1:7" ht="12.75" customHeight="1">
      <c r="A386" s="48"/>
      <c r="B386" s="48"/>
      <c r="C386" s="48"/>
      <c r="D386" s="48"/>
      <c r="E386" s="48"/>
      <c r="F386" s="56"/>
    </row>
    <row r="387" spans="1:7" ht="12.75" customHeight="1">
      <c r="A387" s="48"/>
      <c r="B387" s="48"/>
      <c r="C387" s="48"/>
      <c r="D387" s="48"/>
      <c r="E387" s="48"/>
      <c r="F387" s="56"/>
    </row>
    <row r="388" spans="1:7" ht="12.75" customHeight="1">
      <c r="A388" s="48"/>
      <c r="B388" s="48"/>
      <c r="C388" s="48"/>
      <c r="D388" s="48"/>
      <c r="E388" s="48"/>
      <c r="F388" s="56"/>
    </row>
    <row r="389" spans="1:7" ht="12.75" customHeight="1">
      <c r="A389" s="48"/>
      <c r="B389" s="48"/>
      <c r="C389" s="48"/>
      <c r="D389" s="48"/>
      <c r="E389" s="48"/>
      <c r="F389" s="56"/>
    </row>
    <row r="390" spans="1:7" ht="12.75" customHeight="1">
      <c r="A390" s="48"/>
      <c r="B390" s="48"/>
      <c r="C390" s="48"/>
      <c r="D390" s="48"/>
      <c r="E390" s="48"/>
      <c r="F390" s="56"/>
    </row>
    <row r="391" spans="1:7" ht="12.75" customHeight="1">
      <c r="A391" s="48"/>
      <c r="B391" s="48"/>
      <c r="C391" s="48"/>
      <c r="D391" s="48"/>
      <c r="E391" s="48"/>
      <c r="F391" s="56"/>
    </row>
    <row r="392" spans="1:7" ht="12.75" customHeight="1">
      <c r="A392" s="48"/>
      <c r="B392" s="48"/>
      <c r="C392" s="48"/>
      <c r="D392" s="48"/>
      <c r="E392" s="48"/>
      <c r="F392" s="56"/>
    </row>
    <row r="394" spans="1:7" ht="37.35" customHeight="1">
      <c r="A394" s="1243" t="s">
        <v>468</v>
      </c>
      <c r="B394" s="1243"/>
      <c r="C394" s="1243"/>
      <c r="D394" s="1243"/>
      <c r="E394" s="1243"/>
      <c r="F394" s="40" t="s">
        <v>131</v>
      </c>
      <c r="G394" s="40" t="s">
        <v>132</v>
      </c>
    </row>
    <row r="395" spans="1:7" ht="77.650000000000006" customHeight="1">
      <c r="A395" s="40" t="s">
        <v>133</v>
      </c>
      <c r="B395" s="40" t="s">
        <v>134</v>
      </c>
      <c r="C395" s="40" t="s">
        <v>135</v>
      </c>
      <c r="D395" s="40" t="s">
        <v>136</v>
      </c>
      <c r="E395" s="40" t="s">
        <v>137</v>
      </c>
      <c r="F395" s="72">
        <v>16</v>
      </c>
      <c r="G395" s="72">
        <f>SUM(D396:D411)</f>
        <v>677</v>
      </c>
    </row>
    <row r="396" spans="1:7" ht="34.5" customHeight="1">
      <c r="A396" s="950" t="s">
        <v>8045</v>
      </c>
      <c r="B396" s="1124">
        <v>46124</v>
      </c>
      <c r="C396" s="950" t="s">
        <v>8046</v>
      </c>
      <c r="D396" s="950">
        <v>15</v>
      </c>
      <c r="E396" s="950" t="s">
        <v>7582</v>
      </c>
    </row>
    <row r="397" spans="1:7" ht="96" customHeight="1">
      <c r="A397" s="950" t="s">
        <v>8047</v>
      </c>
      <c r="B397" s="1124">
        <v>46127</v>
      </c>
      <c r="C397" s="950" t="s">
        <v>8048</v>
      </c>
      <c r="D397" s="950">
        <v>15</v>
      </c>
      <c r="E397" s="950" t="s">
        <v>8049</v>
      </c>
    </row>
    <row r="398" spans="1:7" ht="12.75" customHeight="1">
      <c r="A398" s="950" t="s">
        <v>4070</v>
      </c>
      <c r="B398" s="1124">
        <v>46143</v>
      </c>
      <c r="C398" s="950" t="s">
        <v>8050</v>
      </c>
      <c r="D398" s="950">
        <v>20</v>
      </c>
      <c r="E398" s="950" t="s">
        <v>7591</v>
      </c>
    </row>
    <row r="399" spans="1:7" ht="59.25" customHeight="1">
      <c r="A399" s="950" t="s">
        <v>7894</v>
      </c>
      <c r="B399" s="1124">
        <v>46148</v>
      </c>
      <c r="C399" s="950" t="s">
        <v>8051</v>
      </c>
      <c r="D399" s="950">
        <v>3</v>
      </c>
      <c r="E399" s="950" t="s">
        <v>7723</v>
      </c>
    </row>
    <row r="400" spans="1:7" ht="45.75" customHeight="1">
      <c r="A400" s="950" t="s">
        <v>8052</v>
      </c>
      <c r="B400" s="1124">
        <v>46148</v>
      </c>
      <c r="C400" s="950" t="s">
        <v>8053</v>
      </c>
      <c r="D400" s="950">
        <v>2</v>
      </c>
      <c r="E400" s="950" t="s">
        <v>7723</v>
      </c>
    </row>
    <row r="401" spans="1:5" ht="60.75" customHeight="1">
      <c r="A401" s="950" t="s">
        <v>1160</v>
      </c>
      <c r="B401" s="1124">
        <v>46150</v>
      </c>
      <c r="C401" s="1150" t="s">
        <v>8054</v>
      </c>
      <c r="D401" s="950">
        <v>3</v>
      </c>
      <c r="E401" s="950" t="s">
        <v>7723</v>
      </c>
    </row>
    <row r="402" spans="1:5" ht="25.5" customHeight="1">
      <c r="A402" s="950" t="s">
        <v>8055</v>
      </c>
      <c r="B402" s="950" t="s">
        <v>1301</v>
      </c>
      <c r="C402" s="950" t="s">
        <v>8056</v>
      </c>
      <c r="D402" s="950">
        <v>67</v>
      </c>
      <c r="E402" s="950" t="s">
        <v>7651</v>
      </c>
    </row>
    <row r="403" spans="1:5" ht="40.5" customHeight="1">
      <c r="A403" s="950" t="s">
        <v>8057</v>
      </c>
      <c r="B403" s="950" t="s">
        <v>149</v>
      </c>
      <c r="C403" s="950" t="s">
        <v>8058</v>
      </c>
      <c r="D403" s="950">
        <v>35</v>
      </c>
      <c r="E403" s="950" t="s">
        <v>7651</v>
      </c>
    </row>
    <row r="404" spans="1:5" ht="48" customHeight="1">
      <c r="A404" s="351" t="s">
        <v>8059</v>
      </c>
      <c r="B404" s="351" t="s">
        <v>139</v>
      </c>
      <c r="C404" s="351" t="s">
        <v>8060</v>
      </c>
      <c r="D404" s="105">
        <v>48</v>
      </c>
      <c r="E404" s="351" t="s">
        <v>8061</v>
      </c>
    </row>
    <row r="405" spans="1:5" ht="33.75" customHeight="1">
      <c r="A405" s="950" t="s">
        <v>8062</v>
      </c>
      <c r="B405" s="950" t="s">
        <v>8063</v>
      </c>
      <c r="C405" s="950" t="s">
        <v>8064</v>
      </c>
      <c r="D405" s="950">
        <v>50</v>
      </c>
      <c r="E405" s="950" t="s">
        <v>7658</v>
      </c>
    </row>
    <row r="406" spans="1:5" ht="25.5" customHeight="1">
      <c r="A406" s="950" t="s">
        <v>8065</v>
      </c>
      <c r="B406" s="950" t="s">
        <v>8066</v>
      </c>
      <c r="C406" s="950" t="s">
        <v>8067</v>
      </c>
      <c r="D406" s="950">
        <v>37</v>
      </c>
      <c r="E406" s="950" t="s">
        <v>7658</v>
      </c>
    </row>
    <row r="407" spans="1:5" ht="33" customHeight="1">
      <c r="A407" s="950" t="s">
        <v>8068</v>
      </c>
      <c r="B407" s="1124">
        <v>46067</v>
      </c>
      <c r="C407" s="950" t="s">
        <v>8069</v>
      </c>
      <c r="D407" s="950">
        <v>41</v>
      </c>
      <c r="E407" s="950" t="s">
        <v>7663</v>
      </c>
    </row>
    <row r="408" spans="1:5" ht="58.5" customHeight="1">
      <c r="A408" s="950" t="s">
        <v>8070</v>
      </c>
      <c r="B408" s="1124">
        <v>46129</v>
      </c>
      <c r="C408" s="950" t="s">
        <v>8071</v>
      </c>
      <c r="D408" s="950">
        <v>87</v>
      </c>
      <c r="E408" s="950" t="s">
        <v>7663</v>
      </c>
    </row>
    <row r="409" spans="1:5" ht="62.25" customHeight="1">
      <c r="A409" s="950" t="s">
        <v>8072</v>
      </c>
      <c r="B409" s="1124">
        <v>46148</v>
      </c>
      <c r="C409" s="950" t="s">
        <v>8073</v>
      </c>
      <c r="D409" s="950">
        <v>104</v>
      </c>
      <c r="E409" s="950" t="s">
        <v>8074</v>
      </c>
    </row>
    <row r="410" spans="1:5" ht="81.75" customHeight="1">
      <c r="A410" s="420" t="s">
        <v>8075</v>
      </c>
      <c r="B410" s="48" t="s">
        <v>139</v>
      </c>
      <c r="C410" s="48" t="s">
        <v>8076</v>
      </c>
      <c r="D410" s="48">
        <v>50</v>
      </c>
      <c r="E410" s="48" t="s">
        <v>8077</v>
      </c>
    </row>
    <row r="411" spans="1:5" ht="42" customHeight="1">
      <c r="A411" s="48" t="s">
        <v>8078</v>
      </c>
      <c r="B411" s="48" t="s">
        <v>188</v>
      </c>
      <c r="C411" s="48" t="s">
        <v>8079</v>
      </c>
      <c r="D411" s="48">
        <v>100</v>
      </c>
      <c r="E411" s="48" t="s">
        <v>8080</v>
      </c>
    </row>
    <row r="412" spans="1:5" ht="12.75" customHeight="1">
      <c r="A412" s="48"/>
      <c r="B412" s="48"/>
      <c r="C412" s="48"/>
      <c r="D412" s="48"/>
      <c r="E412" s="48"/>
    </row>
    <row r="413" spans="1:5" ht="12.75" customHeight="1">
      <c r="A413" s="48"/>
      <c r="B413" s="48"/>
      <c r="C413" s="48"/>
      <c r="D413" s="48"/>
      <c r="E413" s="48"/>
    </row>
    <row r="414" spans="1:5" ht="12.75" customHeight="1">
      <c r="A414" s="48"/>
      <c r="B414" s="48"/>
      <c r="C414" s="48"/>
      <c r="D414" s="48"/>
      <c r="E414" s="48"/>
    </row>
    <row r="419" spans="1:10" ht="102.2" customHeight="1">
      <c r="A419" s="1243" t="s">
        <v>495</v>
      </c>
      <c r="B419" s="1243"/>
      <c r="C419" s="1243"/>
      <c r="D419" s="1243"/>
      <c r="E419" s="1243"/>
      <c r="F419" s="1243"/>
      <c r="G419" s="40" t="s">
        <v>131</v>
      </c>
      <c r="H419" s="40" t="s">
        <v>132</v>
      </c>
      <c r="I419" s="40" t="s">
        <v>496</v>
      </c>
      <c r="J419" s="40" t="s">
        <v>497</v>
      </c>
    </row>
    <row r="420" spans="1:10" ht="54.75" customHeight="1">
      <c r="A420" s="40" t="s">
        <v>498</v>
      </c>
      <c r="B420" s="40" t="s">
        <v>502</v>
      </c>
      <c r="C420" s="40" t="s">
        <v>135</v>
      </c>
      <c r="D420" s="40" t="s">
        <v>499</v>
      </c>
      <c r="E420" s="40" t="s">
        <v>500</v>
      </c>
      <c r="F420" s="40" t="s">
        <v>132</v>
      </c>
      <c r="G420" s="102">
        <v>0</v>
      </c>
      <c r="H420" s="102">
        <v>0</v>
      </c>
      <c r="I420" s="102"/>
      <c r="J420" s="102"/>
    </row>
    <row r="421" spans="1:10">
      <c r="A421" s="48"/>
      <c r="B421" s="48"/>
      <c r="C421" s="48"/>
      <c r="D421" s="48"/>
      <c r="E421" s="48"/>
      <c r="F421" s="48"/>
    </row>
    <row r="422" spans="1:10">
      <c r="A422" s="48"/>
      <c r="B422" s="48"/>
      <c r="C422" s="48"/>
      <c r="D422" s="48"/>
      <c r="E422" s="48"/>
      <c r="F422" s="48"/>
    </row>
    <row r="423" spans="1:10">
      <c r="A423" s="48"/>
      <c r="B423" s="48"/>
      <c r="C423" s="48"/>
      <c r="D423" s="48"/>
      <c r="E423" s="48"/>
      <c r="F423" s="48"/>
    </row>
    <row r="424" spans="1:10">
      <c r="A424" s="48"/>
      <c r="B424" s="48"/>
      <c r="C424" s="48"/>
      <c r="D424" s="48"/>
      <c r="E424" s="48"/>
      <c r="F424" s="48"/>
    </row>
    <row r="428" spans="1:10" ht="38.85" customHeight="1">
      <c r="A428" s="1243" t="s">
        <v>501</v>
      </c>
      <c r="B428" s="1243"/>
      <c r="C428" s="1243"/>
      <c r="D428" s="1243"/>
      <c r="E428" s="1243"/>
      <c r="F428" s="1242" t="s">
        <v>26</v>
      </c>
      <c r="G428" s="1242"/>
      <c r="H428" s="1242"/>
    </row>
    <row r="429" spans="1:10" ht="12.75" customHeight="1">
      <c r="A429" s="2" t="s">
        <v>27</v>
      </c>
      <c r="B429" s="2"/>
      <c r="C429" s="2"/>
      <c r="D429" s="2"/>
      <c r="E429" s="2"/>
    </row>
    <row r="430" spans="1:10" ht="82.9" customHeight="1">
      <c r="A430" s="40" t="s">
        <v>133</v>
      </c>
      <c r="B430" s="40" t="s">
        <v>502</v>
      </c>
      <c r="C430" s="40" t="s">
        <v>135</v>
      </c>
      <c r="D430" s="40" t="s">
        <v>500</v>
      </c>
      <c r="E430" s="40" t="s">
        <v>132</v>
      </c>
      <c r="F430" s="40" t="s">
        <v>131</v>
      </c>
      <c r="G430" s="40" t="s">
        <v>132</v>
      </c>
    </row>
    <row r="431" spans="1:10" ht="12.75" customHeight="1">
      <c r="A431" s="48"/>
      <c r="B431" s="48"/>
      <c r="C431" s="48"/>
      <c r="D431" s="48"/>
      <c r="E431" s="48"/>
      <c r="F431" s="72"/>
      <c r="G431" s="72"/>
    </row>
    <row r="432" spans="1:10" ht="12.75" customHeight="1">
      <c r="A432" s="48"/>
      <c r="B432" s="48"/>
      <c r="C432" s="48"/>
      <c r="D432" s="48"/>
      <c r="E432" s="48"/>
    </row>
    <row r="433" spans="1:5" ht="12.75" customHeight="1">
      <c r="A433" s="48"/>
      <c r="B433" s="48"/>
      <c r="C433" s="48"/>
      <c r="D433" s="48"/>
      <c r="E433" s="48"/>
    </row>
    <row r="434" spans="1:5" ht="12.75" customHeight="1">
      <c r="A434" s="48"/>
      <c r="B434" s="48"/>
      <c r="C434" s="48"/>
      <c r="D434" s="48"/>
      <c r="E434" s="48"/>
    </row>
    <row r="436" spans="1:5" ht="46.35" customHeight="1">
      <c r="A436" s="1243" t="s">
        <v>534</v>
      </c>
      <c r="B436" s="1243"/>
      <c r="C436" s="1243"/>
    </row>
    <row r="437" spans="1:5" ht="71.650000000000006" customHeight="1">
      <c r="A437" s="40" t="s">
        <v>535</v>
      </c>
      <c r="B437" s="40" t="s">
        <v>536</v>
      </c>
      <c r="C437" s="40" t="s">
        <v>537</v>
      </c>
    </row>
    <row r="438" spans="1:5" ht="12.75" customHeight="1">
      <c r="A438" s="67" t="s">
        <v>538</v>
      </c>
      <c r="B438" s="48"/>
      <c r="C438" s="48"/>
    </row>
    <row r="439" spans="1:5" ht="12.75" customHeight="1">
      <c r="A439" s="67" t="s">
        <v>539</v>
      </c>
      <c r="B439" s="48"/>
      <c r="C439" s="48"/>
    </row>
    <row r="440" spans="1:5" ht="12.75" customHeight="1">
      <c r="A440" s="67" t="s">
        <v>540</v>
      </c>
      <c r="B440" s="48"/>
      <c r="C440" s="48"/>
    </row>
    <row r="442" spans="1:5" ht="50.65" customHeight="1">
      <c r="A442" s="1243" t="s">
        <v>541</v>
      </c>
      <c r="B442" s="1243"/>
      <c r="C442" s="1243"/>
      <c r="D442" s="40" t="s">
        <v>542</v>
      </c>
    </row>
    <row r="443" spans="1:5" ht="79.150000000000006" customHeight="1">
      <c r="A443" s="40" t="s">
        <v>543</v>
      </c>
      <c r="B443" s="40" t="s">
        <v>92</v>
      </c>
      <c r="C443" s="40" t="s">
        <v>94</v>
      </c>
      <c r="D443" s="48">
        <v>8</v>
      </c>
    </row>
    <row r="444" spans="1:5" ht="30.75" customHeight="1">
      <c r="A444" s="152" t="s">
        <v>8081</v>
      </c>
      <c r="B444" s="152" t="s">
        <v>8082</v>
      </c>
      <c r="C444" s="950" t="s">
        <v>8083</v>
      </c>
    </row>
    <row r="445" spans="1:5" ht="34.5" customHeight="1">
      <c r="A445" s="152" t="s">
        <v>665</v>
      </c>
      <c r="B445" s="152" t="s">
        <v>8084</v>
      </c>
      <c r="C445" s="950" t="s">
        <v>8085</v>
      </c>
    </row>
    <row r="446" spans="1:5" ht="36.75" customHeight="1">
      <c r="A446" s="152" t="s">
        <v>665</v>
      </c>
      <c r="B446" s="152" t="s">
        <v>8086</v>
      </c>
      <c r="C446" s="950" t="s">
        <v>8087</v>
      </c>
    </row>
    <row r="447" spans="1:5" ht="46.5" customHeight="1">
      <c r="A447" s="152" t="s">
        <v>665</v>
      </c>
      <c r="B447" s="152" t="s">
        <v>8088</v>
      </c>
      <c r="C447" s="950" t="s">
        <v>8089</v>
      </c>
    </row>
    <row r="448" spans="1:5" ht="30.75" customHeight="1">
      <c r="A448" s="152" t="s">
        <v>665</v>
      </c>
      <c r="B448" s="152" t="s">
        <v>8090</v>
      </c>
      <c r="C448" s="950" t="s">
        <v>8087</v>
      </c>
    </row>
    <row r="449" spans="1:5" ht="30.75" customHeight="1">
      <c r="A449" s="152" t="s">
        <v>665</v>
      </c>
      <c r="B449" s="152" t="s">
        <v>8091</v>
      </c>
      <c r="C449" s="950" t="s">
        <v>8087</v>
      </c>
    </row>
    <row r="450" spans="1:5" ht="30.75" customHeight="1">
      <c r="A450" s="152" t="s">
        <v>665</v>
      </c>
      <c r="B450" s="152" t="s">
        <v>8092</v>
      </c>
      <c r="C450" s="950" t="s">
        <v>8093</v>
      </c>
    </row>
    <row r="451" spans="1:5" ht="30.75" customHeight="1">
      <c r="A451" s="152" t="s">
        <v>665</v>
      </c>
      <c r="B451" s="152" t="s">
        <v>8094</v>
      </c>
      <c r="C451" s="950" t="s">
        <v>8095</v>
      </c>
    </row>
    <row r="452" spans="1:5" ht="30.75" customHeight="1">
      <c r="A452" s="48"/>
      <c r="B452" s="48"/>
      <c r="C452" s="48"/>
    </row>
    <row r="453" spans="1:5" ht="12.75" customHeight="1">
      <c r="A453" s="48"/>
      <c r="B453" s="48"/>
      <c r="C453" s="48"/>
    </row>
    <row r="454" spans="1:5" ht="12.75" customHeight="1">
      <c r="A454" s="48"/>
      <c r="B454" s="48"/>
      <c r="C454" s="48"/>
    </row>
    <row r="455" spans="1:5" ht="12.75" customHeight="1">
      <c r="A455" s="48"/>
      <c r="B455" s="48"/>
      <c r="C455" s="48"/>
    </row>
    <row r="457" spans="1:5" ht="37.35" customHeight="1">
      <c r="A457" s="1243" t="s">
        <v>1212</v>
      </c>
      <c r="B457" s="1243"/>
      <c r="C457" s="1243"/>
    </row>
    <row r="458" spans="1:5" ht="47.1" customHeight="1">
      <c r="A458" s="40" t="s">
        <v>1213</v>
      </c>
      <c r="B458" s="40" t="s">
        <v>1214</v>
      </c>
      <c r="C458" s="40" t="s">
        <v>1215</v>
      </c>
    </row>
    <row r="459" spans="1:5" ht="12.75" customHeight="1">
      <c r="A459" s="48"/>
      <c r="B459" s="48"/>
      <c r="C459" s="48"/>
    </row>
    <row r="460" spans="1:5" ht="12.75" customHeight="1">
      <c r="A460" s="48"/>
      <c r="B460" s="48"/>
      <c r="C460" s="48"/>
    </row>
    <row r="462" spans="1:5" ht="43.35" customHeight="1">
      <c r="A462" s="1243" t="s">
        <v>1216</v>
      </c>
      <c r="B462" s="1243"/>
      <c r="C462" s="1243"/>
      <c r="D462" s="1243"/>
      <c r="E462" s="1243"/>
    </row>
    <row r="463" spans="1:5" ht="85.9" customHeight="1">
      <c r="A463" s="40" t="s">
        <v>1217</v>
      </c>
      <c r="B463" s="40" t="s">
        <v>1218</v>
      </c>
      <c r="C463" s="40" t="s">
        <v>1219</v>
      </c>
      <c r="D463" s="40" t="s">
        <v>1220</v>
      </c>
      <c r="E463" s="40" t="s">
        <v>1221</v>
      </c>
    </row>
    <row r="464" spans="1:5" ht="155.25" customHeight="1">
      <c r="A464" s="1130" t="s">
        <v>8096</v>
      </c>
      <c r="B464" s="950" t="s">
        <v>8097</v>
      </c>
      <c r="C464" s="950">
        <v>1</v>
      </c>
      <c r="D464" s="1149" t="s">
        <v>8098</v>
      </c>
      <c r="E464" s="48" t="s">
        <v>824</v>
      </c>
    </row>
    <row r="465" spans="1:7" ht="12.75" customHeight="1">
      <c r="A465" s="48"/>
      <c r="B465" s="48"/>
      <c r="C465" s="48"/>
      <c r="D465" s="48"/>
      <c r="E465" s="48"/>
    </row>
    <row r="467" spans="1:7" ht="49.9" customHeight="1">
      <c r="A467" s="1248" t="s">
        <v>695</v>
      </c>
      <c r="B467" s="1248"/>
      <c r="C467" s="1248"/>
      <c r="D467" s="1248"/>
      <c r="E467" s="1248"/>
      <c r="F467" s="146" t="s">
        <v>131</v>
      </c>
      <c r="G467" s="146" t="s">
        <v>132</v>
      </c>
    </row>
    <row r="468" spans="1:7" ht="61.9" customHeight="1">
      <c r="A468" s="146" t="s">
        <v>133</v>
      </c>
      <c r="B468" s="146" t="s">
        <v>134</v>
      </c>
      <c r="C468" s="146" t="s">
        <v>135</v>
      </c>
      <c r="D468" s="146" t="s">
        <v>136</v>
      </c>
      <c r="E468" s="146" t="s">
        <v>137</v>
      </c>
      <c r="F468" s="48">
        <v>9</v>
      </c>
      <c r="G468" s="48">
        <f>SUM(D477)</f>
        <v>250</v>
      </c>
    </row>
    <row r="469" spans="1:7" ht="29.25" customHeight="1">
      <c r="A469" s="950" t="s">
        <v>8099</v>
      </c>
      <c r="B469" s="1124">
        <v>46132</v>
      </c>
      <c r="C469" s="950" t="s">
        <v>8099</v>
      </c>
      <c r="D469" s="950">
        <v>19</v>
      </c>
      <c r="E469" s="950" t="s">
        <v>7604</v>
      </c>
    </row>
    <row r="470" spans="1:7" ht="38.25" customHeight="1">
      <c r="A470" s="950" t="s">
        <v>8100</v>
      </c>
      <c r="B470" s="1124">
        <v>46178</v>
      </c>
      <c r="C470" s="950" t="s">
        <v>8101</v>
      </c>
      <c r="D470" s="950">
        <v>12</v>
      </c>
      <c r="E470" s="950" t="s">
        <v>7604</v>
      </c>
    </row>
    <row r="471" spans="1:7" ht="29.25" customHeight="1">
      <c r="A471" s="950" t="s">
        <v>8102</v>
      </c>
      <c r="B471" s="1124">
        <v>46115</v>
      </c>
      <c r="C471" s="950" t="s">
        <v>8102</v>
      </c>
      <c r="D471" s="950">
        <v>4</v>
      </c>
      <c r="E471" s="950" t="s">
        <v>8103</v>
      </c>
    </row>
    <row r="472" spans="1:7" ht="29.25" customHeight="1">
      <c r="A472" s="950" t="s">
        <v>8104</v>
      </c>
      <c r="B472" s="1124">
        <v>46142</v>
      </c>
      <c r="C472" s="950" t="s">
        <v>8104</v>
      </c>
      <c r="D472" s="950">
        <v>19</v>
      </c>
      <c r="E472" s="950" t="s">
        <v>8103</v>
      </c>
    </row>
    <row r="473" spans="1:7" ht="118.5" customHeight="1">
      <c r="A473" s="950" t="s">
        <v>8105</v>
      </c>
      <c r="B473" s="1124" t="s">
        <v>8106</v>
      </c>
      <c r="C473" s="1115" t="s">
        <v>8107</v>
      </c>
      <c r="D473" s="950">
        <v>80</v>
      </c>
      <c r="E473" s="950" t="s">
        <v>7728</v>
      </c>
    </row>
    <row r="474" spans="1:7" ht="44.25" customHeight="1">
      <c r="A474" s="950" t="s">
        <v>7686</v>
      </c>
      <c r="B474" s="1124">
        <v>46142</v>
      </c>
      <c r="C474" s="950" t="s">
        <v>7687</v>
      </c>
      <c r="D474" s="950">
        <v>120</v>
      </c>
      <c r="E474" s="950" t="s">
        <v>7747</v>
      </c>
    </row>
    <row r="475" spans="1:7" ht="44.25" customHeight="1">
      <c r="A475" s="1115" t="s">
        <v>8108</v>
      </c>
      <c r="B475" s="1167">
        <v>46149</v>
      </c>
      <c r="C475" s="1115" t="s">
        <v>8109</v>
      </c>
      <c r="D475" s="1115">
        <v>12</v>
      </c>
      <c r="E475" s="1115" t="s">
        <v>8110</v>
      </c>
    </row>
    <row r="476" spans="1:7" ht="44.25" customHeight="1">
      <c r="A476" s="1115" t="s">
        <v>7699</v>
      </c>
      <c r="B476" s="1167">
        <v>46142</v>
      </c>
      <c r="C476" s="1115" t="s">
        <v>8111</v>
      </c>
      <c r="D476" s="1115">
        <v>20</v>
      </c>
      <c r="E476" s="1115" t="s">
        <v>7759</v>
      </c>
    </row>
    <row r="477" spans="1:7" ht="44.25" customHeight="1">
      <c r="A477" s="1115" t="s">
        <v>7707</v>
      </c>
      <c r="B477" s="1167">
        <v>46193</v>
      </c>
      <c r="C477" s="1115" t="s">
        <v>8112</v>
      </c>
      <c r="D477" s="1115">
        <v>250</v>
      </c>
      <c r="E477" s="1115" t="s">
        <v>7759</v>
      </c>
    </row>
    <row r="478" spans="1:7" ht="12.75" customHeight="1">
      <c r="A478" s="72"/>
      <c r="B478" s="72"/>
      <c r="C478" s="72"/>
      <c r="D478" s="72"/>
      <c r="E478" s="72"/>
    </row>
    <row r="479" spans="1:7" ht="12.75" customHeight="1">
      <c r="A479" s="72"/>
      <c r="B479" s="72"/>
      <c r="C479" s="72"/>
      <c r="D479" s="72"/>
      <c r="E479" s="72"/>
    </row>
    <row r="481" spans="1:8" ht="52.9" customHeight="1">
      <c r="A481" s="1248" t="s">
        <v>708</v>
      </c>
      <c r="B481" s="1248"/>
      <c r="C481" s="1248"/>
      <c r="D481" s="1248"/>
      <c r="E481" s="1248"/>
      <c r="F481" s="1242" t="s">
        <v>108</v>
      </c>
      <c r="G481" s="1242"/>
      <c r="H481" s="1242"/>
    </row>
    <row r="482" spans="1:8" ht="12.75" customHeight="1">
      <c r="A482" s="2" t="s">
        <v>27</v>
      </c>
      <c r="B482" s="2"/>
      <c r="C482" s="2"/>
      <c r="D482" s="2"/>
      <c r="E482" s="2"/>
    </row>
    <row r="483" spans="1:8" ht="114.2" customHeight="1">
      <c r="A483" s="149"/>
      <c r="B483" s="146" t="s">
        <v>709</v>
      </c>
      <c r="C483" s="146" t="s">
        <v>710</v>
      </c>
      <c r="D483" s="146" t="s">
        <v>136</v>
      </c>
      <c r="E483" s="146" t="s">
        <v>711</v>
      </c>
    </row>
    <row r="484" spans="1:8" ht="36" customHeight="1">
      <c r="A484" s="146" t="s">
        <v>712</v>
      </c>
      <c r="B484" s="950" t="s">
        <v>8113</v>
      </c>
      <c r="C484" s="950" t="s">
        <v>8114</v>
      </c>
      <c r="D484" s="950">
        <v>11</v>
      </c>
      <c r="E484" s="950" t="s">
        <v>8115</v>
      </c>
    </row>
    <row r="485" spans="1:8" ht="43.9" customHeight="1">
      <c r="A485" s="146" t="s">
        <v>713</v>
      </c>
      <c r="B485" s="950" t="s">
        <v>8116</v>
      </c>
      <c r="C485" s="950" t="s">
        <v>4222</v>
      </c>
      <c r="D485" s="950">
        <v>15</v>
      </c>
      <c r="E485" s="950" t="s">
        <v>8117</v>
      </c>
    </row>
    <row r="487" spans="1:8" ht="96.75" customHeight="1">
      <c r="A487" s="1248" t="s">
        <v>714</v>
      </c>
      <c r="B487" s="1248"/>
      <c r="C487" s="1248"/>
      <c r="D487" s="1249" t="s">
        <v>4426</v>
      </c>
      <c r="E487" s="1249"/>
      <c r="F487" s="1249"/>
    </row>
    <row r="488" spans="1:8" ht="41.1" customHeight="1">
      <c r="A488" s="150" t="s">
        <v>715</v>
      </c>
      <c r="B488" s="1250"/>
      <c r="C488" s="1250"/>
      <c r="D488" s="31"/>
      <c r="E488" s="31"/>
    </row>
    <row r="489" spans="1:8" ht="12.75" customHeight="1">
      <c r="A489" s="146" t="s">
        <v>716</v>
      </c>
      <c r="B489" s="1248" t="s">
        <v>717</v>
      </c>
      <c r="C489" s="1248"/>
      <c r="D489" s="31"/>
      <c r="E489" s="31"/>
    </row>
    <row r="490" spans="1:8" ht="41.65" customHeight="1">
      <c r="A490" s="146" t="s">
        <v>718</v>
      </c>
      <c r="B490" s="1245" t="s">
        <v>8118</v>
      </c>
      <c r="C490" s="1245"/>
      <c r="D490" s="31"/>
      <c r="E490" s="31"/>
    </row>
    <row r="491" spans="1:8" ht="41.65" customHeight="1">
      <c r="A491" s="146" t="s">
        <v>720</v>
      </c>
      <c r="B491" s="1245" t="s">
        <v>8119</v>
      </c>
      <c r="C491" s="1245"/>
      <c r="D491" s="31"/>
      <c r="E491" s="31"/>
    </row>
    <row r="492" spans="1:8" ht="46.5" customHeight="1">
      <c r="A492" s="146" t="s">
        <v>722</v>
      </c>
      <c r="B492" s="1245" t="s">
        <v>8120</v>
      </c>
      <c r="C492" s="1245"/>
      <c r="D492" s="31"/>
      <c r="E492" s="31"/>
    </row>
    <row r="493" spans="1:8" ht="12.75" customHeight="1">
      <c r="A493" s="31"/>
      <c r="B493" s="31"/>
      <c r="C493" s="31"/>
      <c r="D493" s="31"/>
      <c r="E493" s="31"/>
    </row>
    <row r="494" spans="1:8" ht="49.35" customHeight="1">
      <c r="A494" s="1248" t="s">
        <v>723</v>
      </c>
      <c r="B494" s="1248"/>
      <c r="C494" s="1248"/>
      <c r="D494" s="1242" t="s">
        <v>108</v>
      </c>
      <c r="E494" s="1242"/>
      <c r="F494" s="1242"/>
    </row>
    <row r="495" spans="1:8" ht="12.75" customHeight="1">
      <c r="A495" s="2" t="s">
        <v>27</v>
      </c>
      <c r="B495" s="2"/>
      <c r="C495" s="2"/>
    </row>
    <row r="496" spans="1:8" ht="12.75" customHeight="1">
      <c r="A496" s="1248" t="s">
        <v>116</v>
      </c>
      <c r="B496" s="1248"/>
      <c r="C496" s="1248"/>
      <c r="D496" s="31"/>
      <c r="E496" s="31"/>
    </row>
    <row r="497" spans="1:7" ht="47.25" customHeight="1">
      <c r="A497" s="1315" t="s">
        <v>8121</v>
      </c>
      <c r="B497" s="1315"/>
      <c r="C497" s="1315"/>
      <c r="D497" s="31"/>
      <c r="E497" s="31"/>
    </row>
    <row r="498" spans="1:7" ht="12.75" customHeight="1">
      <c r="A498" s="31"/>
      <c r="B498" s="31"/>
      <c r="C498" s="31"/>
      <c r="D498" s="31"/>
      <c r="E498" s="31"/>
    </row>
    <row r="499" spans="1:7" ht="54.4" customHeight="1">
      <c r="A499" s="1248" t="s">
        <v>724</v>
      </c>
      <c r="B499" s="1248"/>
      <c r="C499" s="1248"/>
      <c r="D499" s="1242" t="s">
        <v>108</v>
      </c>
      <c r="E499" s="1242"/>
      <c r="F499" s="1242"/>
    </row>
    <row r="500" spans="1:7" ht="12.75" customHeight="1">
      <c r="A500" s="2" t="s">
        <v>27</v>
      </c>
      <c r="B500" s="2"/>
      <c r="C500" s="2"/>
      <c r="D500" s="31"/>
      <c r="E500" s="31"/>
    </row>
    <row r="501" spans="1:7" ht="38.85" customHeight="1">
      <c r="A501" s="146" t="s">
        <v>725</v>
      </c>
      <c r="B501" s="146" t="s">
        <v>710</v>
      </c>
      <c r="C501" s="146" t="s">
        <v>726</v>
      </c>
      <c r="D501" s="31"/>
      <c r="E501" s="31"/>
    </row>
    <row r="502" spans="1:7" ht="12.75" customHeight="1">
      <c r="A502" s="313" t="s">
        <v>725</v>
      </c>
      <c r="B502" s="313" t="s">
        <v>710</v>
      </c>
      <c r="C502" s="313" t="s">
        <v>726</v>
      </c>
      <c r="D502" s="31"/>
      <c r="E502" s="31"/>
    </row>
    <row r="503" spans="1:7" ht="27" customHeight="1">
      <c r="A503" s="42" t="s">
        <v>8122</v>
      </c>
      <c r="B503" s="42" t="s">
        <v>8114</v>
      </c>
      <c r="C503" s="42" t="s">
        <v>8123</v>
      </c>
      <c r="D503" s="31"/>
      <c r="E503" s="31"/>
    </row>
    <row r="504" spans="1:7" ht="18" customHeight="1">
      <c r="A504" s="1168" t="s">
        <v>8124</v>
      </c>
      <c r="B504" s="1168" t="s">
        <v>8125</v>
      </c>
      <c r="C504" s="1168" t="s">
        <v>8126</v>
      </c>
      <c r="D504" s="31"/>
      <c r="E504" s="31"/>
    </row>
    <row r="505" spans="1:7" ht="12.75" customHeight="1">
      <c r="A505" s="42" t="s">
        <v>8127</v>
      </c>
      <c r="B505" s="42" t="s">
        <v>8125</v>
      </c>
      <c r="C505" s="42" t="s">
        <v>8128</v>
      </c>
      <c r="D505" s="31"/>
      <c r="E505" s="31"/>
    </row>
    <row r="506" spans="1:7" ht="12.75" customHeight="1">
      <c r="A506" s="42" t="s">
        <v>8129</v>
      </c>
      <c r="B506" s="42" t="s">
        <v>5469</v>
      </c>
      <c r="C506" s="42" t="s">
        <v>8130</v>
      </c>
      <c r="D506" s="31"/>
      <c r="E506" s="31"/>
    </row>
    <row r="507" spans="1:7" ht="12.75" customHeight="1">
      <c r="A507" s="42" t="s">
        <v>8131</v>
      </c>
      <c r="B507" s="42" t="s">
        <v>8132</v>
      </c>
      <c r="C507" s="42" t="s">
        <v>8133</v>
      </c>
      <c r="D507" s="31"/>
      <c r="E507" s="31"/>
    </row>
    <row r="508" spans="1:7" ht="12.75" customHeight="1">
      <c r="A508" s="42" t="s">
        <v>8134</v>
      </c>
      <c r="B508" s="42" t="s">
        <v>1295</v>
      </c>
      <c r="C508" s="42" t="s">
        <v>8133</v>
      </c>
      <c r="D508" s="31"/>
      <c r="E508" s="31"/>
    </row>
    <row r="509" spans="1:7" ht="12.75" customHeight="1">
      <c r="A509" s="42" t="s">
        <v>8135</v>
      </c>
      <c r="B509" s="42" t="s">
        <v>8136</v>
      </c>
      <c r="C509" s="42" t="s">
        <v>8133</v>
      </c>
      <c r="D509" s="154"/>
      <c r="E509" s="154"/>
    </row>
    <row r="510" spans="1:7" ht="12.75" customHeight="1">
      <c r="A510" s="154"/>
      <c r="B510" s="154"/>
      <c r="C510" s="154"/>
      <c r="D510" s="154"/>
      <c r="E510" s="154"/>
    </row>
    <row r="511" spans="1:7" ht="50.65" customHeight="1">
      <c r="A511" s="1254" t="s">
        <v>734</v>
      </c>
      <c r="B511" s="1254"/>
      <c r="C511" s="1254"/>
      <c r="D511" s="1254"/>
      <c r="E511" s="1254"/>
      <c r="F511" s="155" t="s">
        <v>735</v>
      </c>
      <c r="G511" s="155" t="s">
        <v>132</v>
      </c>
    </row>
    <row r="512" spans="1:7" ht="61.15" customHeight="1">
      <c r="A512" s="1169" t="s">
        <v>133</v>
      </c>
      <c r="B512" s="1169" t="s">
        <v>134</v>
      </c>
      <c r="C512" s="1169" t="s">
        <v>135</v>
      </c>
      <c r="D512" s="1169" t="s">
        <v>136</v>
      </c>
      <c r="E512" s="1169" t="s">
        <v>137</v>
      </c>
      <c r="F512" s="1143">
        <v>6</v>
      </c>
      <c r="G512" s="72">
        <f>SUM(D513:D518)</f>
        <v>1463</v>
      </c>
    </row>
    <row r="513" spans="1:5" ht="63.75" customHeight="1">
      <c r="A513" s="1170" t="s">
        <v>8137</v>
      </c>
      <c r="B513" s="1170" t="s">
        <v>8138</v>
      </c>
      <c r="C513" s="1170" t="s">
        <v>8139</v>
      </c>
      <c r="D513" s="1170">
        <v>1200</v>
      </c>
      <c r="E513" s="1170" t="s">
        <v>8140</v>
      </c>
    </row>
    <row r="514" spans="1:5" ht="59.25" customHeight="1">
      <c r="A514" s="1165" t="s">
        <v>8141</v>
      </c>
      <c r="B514" s="1171">
        <v>46127</v>
      </c>
      <c r="C514" s="1165" t="s">
        <v>8142</v>
      </c>
      <c r="D514" s="1165">
        <v>8</v>
      </c>
      <c r="E514" s="1165" t="s">
        <v>7582</v>
      </c>
    </row>
    <row r="515" spans="1:5" ht="103.5" customHeight="1">
      <c r="A515" s="1163" t="s">
        <v>8143</v>
      </c>
      <c r="B515" s="1171">
        <v>46129</v>
      </c>
      <c r="C515" s="1165" t="s">
        <v>8144</v>
      </c>
      <c r="D515" s="1165">
        <v>40</v>
      </c>
      <c r="E515" s="1165" t="s">
        <v>8145</v>
      </c>
    </row>
    <row r="516" spans="1:5" ht="76.5" customHeight="1">
      <c r="A516" s="1165" t="s">
        <v>8146</v>
      </c>
      <c r="B516" s="1171">
        <v>46152</v>
      </c>
      <c r="C516" s="1165" t="s">
        <v>8147</v>
      </c>
      <c r="D516" s="1165">
        <v>30</v>
      </c>
      <c r="E516" s="1165" t="s">
        <v>8145</v>
      </c>
    </row>
    <row r="517" spans="1:5" ht="76.5" customHeight="1">
      <c r="A517" s="351" t="s">
        <v>8148</v>
      </c>
      <c r="B517" s="1172">
        <v>46114</v>
      </c>
      <c r="C517" s="351" t="s">
        <v>8149</v>
      </c>
      <c r="D517" s="351">
        <v>5</v>
      </c>
      <c r="E517" s="351" t="s">
        <v>7641</v>
      </c>
    </row>
    <row r="518" spans="1:5" ht="173.25" customHeight="1">
      <c r="A518" s="1164" t="s">
        <v>8150</v>
      </c>
      <c r="B518" s="1173">
        <v>46130</v>
      </c>
      <c r="C518" s="1174" t="s">
        <v>8151</v>
      </c>
      <c r="D518" s="1164">
        <v>180</v>
      </c>
      <c r="E518" s="1164" t="s">
        <v>8152</v>
      </c>
    </row>
    <row r="519" spans="1:5" ht="12.75" customHeight="1">
      <c r="A519" s="243"/>
      <c r="B519" s="243"/>
      <c r="C519" s="244"/>
      <c r="D519" s="245"/>
      <c r="E519" s="245"/>
    </row>
    <row r="520" spans="1:5" ht="12.75" customHeight="1">
      <c r="A520" s="243"/>
      <c r="B520" s="243"/>
      <c r="C520" s="244"/>
      <c r="D520" s="245"/>
      <c r="E520" s="245"/>
    </row>
    <row r="521" spans="1:5" ht="45.6" customHeight="1">
      <c r="A521" s="1254" t="s">
        <v>744</v>
      </c>
      <c r="B521" s="1254"/>
      <c r="C521" s="1254"/>
      <c r="D521" s="31"/>
      <c r="E521" s="31"/>
    </row>
    <row r="522" spans="1:5" ht="66.400000000000006" customHeight="1">
      <c r="A522" s="155" t="s">
        <v>745</v>
      </c>
      <c r="B522" s="155" t="s">
        <v>746</v>
      </c>
      <c r="C522" s="155" t="s">
        <v>747</v>
      </c>
      <c r="D522" s="31"/>
      <c r="E522" s="31"/>
    </row>
    <row r="523" spans="1:5" ht="27.6" customHeight="1">
      <c r="A523" s="1165" t="s">
        <v>8153</v>
      </c>
      <c r="B523" s="1039" t="s">
        <v>749</v>
      </c>
      <c r="C523" s="1039">
        <v>18</v>
      </c>
      <c r="D523" s="31"/>
      <c r="E523" s="31"/>
    </row>
    <row r="524" spans="1:5" ht="27.6" customHeight="1">
      <c r="A524" s="1165" t="s">
        <v>8154</v>
      </c>
      <c r="B524" s="1039" t="s">
        <v>749</v>
      </c>
      <c r="C524" s="1039">
        <v>14</v>
      </c>
      <c r="D524" s="31"/>
      <c r="E524" s="31"/>
    </row>
    <row r="525" spans="1:5" ht="27.6" customHeight="1">
      <c r="A525" s="1165" t="s">
        <v>8155</v>
      </c>
      <c r="B525" s="1039" t="s">
        <v>749</v>
      </c>
      <c r="C525" s="1039">
        <v>5</v>
      </c>
      <c r="D525" s="31"/>
      <c r="E525" s="31"/>
    </row>
    <row r="526" spans="1:5" ht="27.6" customHeight="1">
      <c r="A526" s="1165" t="s">
        <v>8156</v>
      </c>
      <c r="B526" s="1039" t="s">
        <v>749</v>
      </c>
      <c r="C526" s="1039">
        <v>37</v>
      </c>
      <c r="D526" s="31"/>
      <c r="E526" s="31"/>
    </row>
    <row r="527" spans="1:5" ht="27.6" customHeight="1">
      <c r="A527" s="1164" t="s">
        <v>8157</v>
      </c>
      <c r="B527" s="1175" t="s">
        <v>2471</v>
      </c>
      <c r="C527" s="1175">
        <v>60</v>
      </c>
      <c r="D527" s="31"/>
      <c r="E527" s="31"/>
    </row>
    <row r="528" spans="1:5" ht="27.6" customHeight="1">
      <c r="A528" s="1165" t="s">
        <v>8158</v>
      </c>
      <c r="B528" s="1039" t="s">
        <v>2471</v>
      </c>
      <c r="C528" s="1039">
        <v>2</v>
      </c>
      <c r="D528" s="31"/>
      <c r="E528" s="31"/>
    </row>
    <row r="529" spans="1:6" ht="27.6" customHeight="1">
      <c r="A529" s="1165" t="s">
        <v>8159</v>
      </c>
      <c r="B529" s="1039" t="s">
        <v>749</v>
      </c>
      <c r="C529" s="1039">
        <v>7</v>
      </c>
      <c r="D529" s="31"/>
      <c r="E529" s="31"/>
    </row>
    <row r="530" spans="1:6" ht="27.6" customHeight="1">
      <c r="A530" s="1165" t="s">
        <v>8160</v>
      </c>
      <c r="B530" s="1039" t="s">
        <v>749</v>
      </c>
      <c r="C530" s="1039">
        <v>32</v>
      </c>
      <c r="D530" s="31"/>
      <c r="E530" s="31"/>
    </row>
    <row r="531" spans="1:6" ht="27.6" customHeight="1">
      <c r="A531" s="1165" t="s">
        <v>8161</v>
      </c>
      <c r="B531" s="1039" t="s">
        <v>749</v>
      </c>
      <c r="C531" s="1039">
        <v>10</v>
      </c>
      <c r="D531" s="31"/>
      <c r="E531" s="31"/>
    </row>
    <row r="532" spans="1:6" ht="27.6" customHeight="1">
      <c r="A532" s="1165" t="s">
        <v>8162</v>
      </c>
      <c r="B532" s="1039" t="s">
        <v>749</v>
      </c>
      <c r="C532" s="1039">
        <v>11</v>
      </c>
      <c r="D532" s="31"/>
      <c r="E532" s="31"/>
    </row>
    <row r="533" spans="1:6" ht="27.6" customHeight="1">
      <c r="A533" s="1165" t="s">
        <v>8163</v>
      </c>
      <c r="B533" s="1039" t="s">
        <v>2471</v>
      </c>
      <c r="C533" s="1039">
        <v>60</v>
      </c>
      <c r="D533" s="31"/>
      <c r="E533" s="31"/>
    </row>
    <row r="534" spans="1:6" ht="27.6" customHeight="1">
      <c r="A534" s="1165" t="s">
        <v>8164</v>
      </c>
      <c r="B534" s="1039" t="s">
        <v>2471</v>
      </c>
      <c r="C534" s="1175">
        <v>23</v>
      </c>
      <c r="D534" s="31"/>
      <c r="E534" s="31"/>
    </row>
    <row r="535" spans="1:6" ht="27.6" customHeight="1">
      <c r="A535" s="1165" t="s">
        <v>8165</v>
      </c>
      <c r="B535" s="1039" t="s">
        <v>749</v>
      </c>
      <c r="C535" s="1175">
        <v>20</v>
      </c>
      <c r="D535" s="31"/>
      <c r="E535" s="31"/>
    </row>
    <row r="536" spans="1:6" ht="12.75" customHeight="1">
      <c r="A536" s="31"/>
      <c r="B536" s="31"/>
      <c r="C536" s="31"/>
      <c r="D536" s="31"/>
      <c r="E536" s="31"/>
    </row>
    <row r="537" spans="1:6" ht="61.9" customHeight="1">
      <c r="A537" s="1254" t="s">
        <v>754</v>
      </c>
      <c r="B537" s="1254"/>
      <c r="C537" s="1254"/>
      <c r="D537" s="1242" t="s">
        <v>26</v>
      </c>
      <c r="E537" s="1242"/>
      <c r="F537" s="1242"/>
    </row>
    <row r="538" spans="1:6" ht="12.75" customHeight="1">
      <c r="A538" s="2" t="s">
        <v>27</v>
      </c>
      <c r="B538" s="2"/>
      <c r="C538" s="2"/>
      <c r="D538" s="31"/>
      <c r="E538" s="31"/>
    </row>
    <row r="539" spans="1:6" ht="45.6" customHeight="1">
      <c r="A539" s="155" t="s">
        <v>755</v>
      </c>
      <c r="B539" s="155" t="s">
        <v>86</v>
      </c>
      <c r="C539" s="155" t="s">
        <v>756</v>
      </c>
      <c r="D539" s="31"/>
      <c r="E539" s="31"/>
    </row>
    <row r="540" spans="1:6" ht="12.75" customHeight="1">
      <c r="A540" s="165"/>
      <c r="B540" s="165"/>
      <c r="C540" s="165"/>
      <c r="D540" s="31"/>
      <c r="E540" s="31"/>
    </row>
    <row r="541" spans="1:6" ht="12.75" customHeight="1">
      <c r="A541" s="31"/>
      <c r="B541" s="31"/>
      <c r="C541" s="31"/>
      <c r="D541" s="31"/>
      <c r="E541" s="31"/>
    </row>
    <row r="542" spans="1:6" ht="51.4" customHeight="1">
      <c r="A542" s="1254" t="s">
        <v>757</v>
      </c>
      <c r="B542" s="1254"/>
      <c r="C542" s="1254"/>
      <c r="D542" s="1242" t="s">
        <v>26</v>
      </c>
      <c r="E542" s="1242"/>
      <c r="F542" s="1242"/>
    </row>
    <row r="543" spans="1:6" ht="12.75" customHeight="1">
      <c r="A543" s="2" t="s">
        <v>27</v>
      </c>
      <c r="B543" s="2"/>
      <c r="C543" s="2"/>
      <c r="D543" s="31"/>
      <c r="E543" s="31"/>
    </row>
    <row r="544" spans="1:6" ht="42.6" customHeight="1">
      <c r="A544" s="155" t="s">
        <v>755</v>
      </c>
      <c r="B544" s="155" t="s">
        <v>86</v>
      </c>
      <c r="C544" s="155" t="s">
        <v>756</v>
      </c>
      <c r="D544" s="31"/>
      <c r="E544" s="31"/>
    </row>
    <row r="545" spans="1:6" ht="12.75" customHeight="1">
      <c r="A545" s="165"/>
      <c r="B545" s="165"/>
      <c r="C545" s="165"/>
      <c r="D545" s="31"/>
      <c r="E545" s="31"/>
    </row>
    <row r="546" spans="1:6" ht="12.75" customHeight="1">
      <c r="A546" s="31"/>
      <c r="B546" s="31"/>
      <c r="C546" s="31"/>
      <c r="D546" s="31"/>
      <c r="E546" s="31"/>
    </row>
    <row r="547" spans="1:6" ht="40.35" customHeight="1">
      <c r="A547" s="1254" t="s">
        <v>758</v>
      </c>
      <c r="B547" s="1254"/>
      <c r="C547" s="1254"/>
      <c r="D547" s="1242" t="s">
        <v>26</v>
      </c>
      <c r="E547" s="1242"/>
      <c r="F547" s="1242"/>
    </row>
    <row r="548" spans="1:6" ht="12.75" customHeight="1">
      <c r="A548" s="2" t="s">
        <v>27</v>
      </c>
      <c r="B548" s="2"/>
      <c r="C548" s="2"/>
      <c r="D548" s="31"/>
      <c r="E548" s="31"/>
    </row>
    <row r="549" spans="1:6" ht="106.7" customHeight="1">
      <c r="A549" s="155" t="s">
        <v>755</v>
      </c>
      <c r="B549" s="155" t="s">
        <v>759</v>
      </c>
      <c r="C549" s="155" t="s">
        <v>760</v>
      </c>
      <c r="D549" s="31"/>
      <c r="E549" s="31"/>
    </row>
    <row r="550" spans="1:6" ht="12.75" customHeight="1">
      <c r="A550" s="165"/>
      <c r="B550" s="165"/>
      <c r="C550" s="165"/>
      <c r="D550" s="31"/>
      <c r="E550" s="31"/>
    </row>
    <row r="551" spans="1:6" ht="12.75" customHeight="1">
      <c r="A551" s="31"/>
      <c r="B551" s="31"/>
      <c r="C551" s="31"/>
      <c r="D551" s="31"/>
      <c r="E551" s="31"/>
    </row>
    <row r="552" spans="1:6" ht="58.9" customHeight="1">
      <c r="A552" s="1254" t="s">
        <v>761</v>
      </c>
      <c r="B552" s="1254"/>
      <c r="C552" s="1254"/>
      <c r="D552" s="1242" t="s">
        <v>26</v>
      </c>
      <c r="E552" s="1242"/>
      <c r="F552" s="1242"/>
    </row>
    <row r="553" spans="1:6" ht="12.75" customHeight="1">
      <c r="A553" s="2" t="s">
        <v>27</v>
      </c>
      <c r="B553" s="2"/>
      <c r="C553" s="2"/>
      <c r="D553" s="31"/>
      <c r="E553" s="31"/>
    </row>
    <row r="554" spans="1:6" ht="90.95" customHeight="1">
      <c r="A554" s="155" t="s">
        <v>755</v>
      </c>
      <c r="B554" s="155" t="s">
        <v>762</v>
      </c>
      <c r="C554" s="155" t="s">
        <v>763</v>
      </c>
      <c r="D554" s="31"/>
      <c r="E554" s="31"/>
    </row>
    <row r="555" spans="1:6" ht="12.75" customHeight="1">
      <c r="A555" s="165"/>
      <c r="B555" s="165"/>
      <c r="C555" s="165"/>
      <c r="D555" s="31"/>
      <c r="E555" s="31"/>
    </row>
    <row r="556" spans="1:6" ht="12.75" customHeight="1">
      <c r="A556" s="31"/>
      <c r="B556" s="31"/>
      <c r="C556" s="31"/>
      <c r="D556" s="31"/>
      <c r="E556" s="31"/>
    </row>
    <row r="557" spans="1:6" ht="77.650000000000006" customHeight="1">
      <c r="A557" s="1255" t="s">
        <v>764</v>
      </c>
      <c r="B557" s="1255"/>
      <c r="C557" s="1255"/>
      <c r="D557" s="1255"/>
      <c r="E557" s="1255"/>
    </row>
    <row r="558" spans="1:6" ht="134.25" customHeight="1">
      <c r="A558" s="166" t="s">
        <v>765</v>
      </c>
      <c r="B558" s="166" t="s">
        <v>766</v>
      </c>
      <c r="C558" s="166" t="s">
        <v>767</v>
      </c>
      <c r="D558" s="166" t="s">
        <v>768</v>
      </c>
      <c r="E558" s="166" t="s">
        <v>769</v>
      </c>
    </row>
    <row r="559" spans="1:6" ht="97.5" customHeight="1">
      <c r="A559" s="1176" t="s">
        <v>8166</v>
      </c>
      <c r="B559" s="1176" t="s">
        <v>8167</v>
      </c>
      <c r="C559" s="1176" t="s">
        <v>8168</v>
      </c>
      <c r="D559" s="1177" t="s">
        <v>8169</v>
      </c>
      <c r="E559" s="1176" t="s">
        <v>8170</v>
      </c>
    </row>
    <row r="560" spans="1:6" ht="97.5" customHeight="1">
      <c r="A560" s="1177" t="s">
        <v>8171</v>
      </c>
      <c r="B560" s="1177" t="s">
        <v>8172</v>
      </c>
      <c r="C560" s="1177" t="s">
        <v>8173</v>
      </c>
      <c r="D560" s="1177" t="s">
        <v>8174</v>
      </c>
      <c r="E560" s="1177" t="s">
        <v>8175</v>
      </c>
    </row>
    <row r="561" spans="1:7" ht="97.5" customHeight="1">
      <c r="A561" s="154"/>
      <c r="B561" s="154"/>
      <c r="C561" s="154"/>
      <c r="D561" s="154"/>
      <c r="E561" s="31"/>
    </row>
    <row r="562" spans="1:7" ht="87.4" customHeight="1">
      <c r="A562" s="1255" t="s">
        <v>775</v>
      </c>
      <c r="B562" s="1255"/>
      <c r="C562" s="1255"/>
      <c r="D562" s="1255"/>
      <c r="E562" s="1242" t="s">
        <v>26</v>
      </c>
      <c r="F562" s="1242"/>
      <c r="G562" s="1242"/>
    </row>
    <row r="563" spans="1:7" ht="36.6" customHeight="1">
      <c r="A563" s="2" t="s">
        <v>27</v>
      </c>
      <c r="B563" s="2"/>
      <c r="C563" s="2"/>
      <c r="D563" s="2"/>
      <c r="E563" s="31"/>
    </row>
    <row r="564" spans="1:7" ht="173.85" customHeight="1">
      <c r="A564" s="166" t="s">
        <v>776</v>
      </c>
      <c r="B564" s="166" t="s">
        <v>777</v>
      </c>
      <c r="C564" s="166" t="s">
        <v>778</v>
      </c>
      <c r="D564" s="166" t="s">
        <v>779</v>
      </c>
      <c r="E564" s="31"/>
    </row>
    <row r="565" spans="1:7" ht="12.75" customHeight="1">
      <c r="A565" s="165"/>
      <c r="B565" s="165"/>
      <c r="C565" s="165"/>
      <c r="D565" s="165"/>
      <c r="E565" s="31"/>
    </row>
    <row r="566" spans="1:7" ht="12.75" customHeight="1">
      <c r="A566" s="31"/>
      <c r="B566" s="31"/>
      <c r="C566" s="31"/>
      <c r="D566" s="31"/>
      <c r="E566" s="31"/>
    </row>
    <row r="567" spans="1:7" ht="46.35" customHeight="1">
      <c r="A567" s="1255" t="s">
        <v>780</v>
      </c>
      <c r="B567" s="1255"/>
      <c r="C567" s="1255"/>
      <c r="D567" s="1242" t="s">
        <v>108</v>
      </c>
      <c r="E567" s="1242"/>
      <c r="F567" s="1242"/>
    </row>
    <row r="568" spans="1:7" ht="41.85" customHeight="1">
      <c r="A568" s="2" t="s">
        <v>27</v>
      </c>
      <c r="B568" s="2"/>
      <c r="C568" s="2"/>
      <c r="E568" s="31"/>
    </row>
    <row r="569" spans="1:7" ht="131.25" customHeight="1">
      <c r="A569" s="166" t="s">
        <v>781</v>
      </c>
      <c r="B569" s="166" t="s">
        <v>782</v>
      </c>
      <c r="C569" s="166" t="s">
        <v>783</v>
      </c>
      <c r="D569" s="31"/>
      <c r="E569" s="31"/>
    </row>
    <row r="570" spans="1:7" ht="36" customHeight="1">
      <c r="A570" s="1178" t="s">
        <v>8176</v>
      </c>
      <c r="B570" s="1178" t="s">
        <v>8177</v>
      </c>
      <c r="C570" s="1178">
        <v>0</v>
      </c>
      <c r="D570" s="31"/>
      <c r="E570" s="31"/>
    </row>
    <row r="571" spans="1:7" ht="66" customHeight="1">
      <c r="A571" s="1178" t="s">
        <v>5610</v>
      </c>
      <c r="B571" s="1178" t="s">
        <v>665</v>
      </c>
      <c r="C571" s="1178" t="s">
        <v>8178</v>
      </c>
      <c r="D571" s="31"/>
      <c r="E571" s="31"/>
    </row>
    <row r="572" spans="1:7" ht="12.75" customHeight="1">
      <c r="A572" s="154"/>
      <c r="B572" s="154"/>
      <c r="C572" s="154"/>
      <c r="D572" s="154"/>
      <c r="E572" s="154"/>
    </row>
    <row r="573" spans="1:7" ht="31.35" customHeight="1">
      <c r="A573" s="1255" t="s">
        <v>784</v>
      </c>
      <c r="B573" s="1255"/>
      <c r="C573" s="1255"/>
      <c r="D573" s="1255"/>
      <c r="E573" s="1255"/>
    </row>
    <row r="574" spans="1:7" ht="314.10000000000002" customHeight="1">
      <c r="A574" s="166" t="s">
        <v>785</v>
      </c>
      <c r="B574" s="166" t="s">
        <v>786</v>
      </c>
      <c r="C574" s="166" t="s">
        <v>787</v>
      </c>
      <c r="D574" s="166" t="s">
        <v>788</v>
      </c>
      <c r="E574" s="166" t="s">
        <v>789</v>
      </c>
    </row>
    <row r="575" spans="1:7" ht="144" customHeight="1">
      <c r="A575" s="1179" t="s">
        <v>8179</v>
      </c>
      <c r="B575" s="1179" t="s">
        <v>8180</v>
      </c>
      <c r="C575" s="1179" t="s">
        <v>8181</v>
      </c>
      <c r="D575" s="1179" t="s">
        <v>8182</v>
      </c>
      <c r="E575" s="1180" t="s">
        <v>8183</v>
      </c>
    </row>
    <row r="576" spans="1:7" ht="95.25" customHeight="1">
      <c r="A576" s="1179" t="s">
        <v>8184</v>
      </c>
      <c r="B576" s="1179" t="s">
        <v>8185</v>
      </c>
      <c r="C576" s="1179" t="s">
        <v>8186</v>
      </c>
      <c r="D576" s="1179" t="s">
        <v>8184</v>
      </c>
      <c r="E576" s="1181" t="s">
        <v>8187</v>
      </c>
    </row>
    <row r="577" spans="1:7" ht="267" customHeight="1">
      <c r="A577" s="1179" t="s">
        <v>8188</v>
      </c>
      <c r="B577" s="1179" t="s">
        <v>8189</v>
      </c>
      <c r="C577" s="1179" t="s">
        <v>8188</v>
      </c>
      <c r="D577" s="1179" t="s">
        <v>8189</v>
      </c>
      <c r="E577" s="1181" t="s">
        <v>8190</v>
      </c>
    </row>
    <row r="578" spans="1:7" ht="64.150000000000006" customHeight="1">
      <c r="A578" s="166" t="s">
        <v>133</v>
      </c>
      <c r="B578" s="166" t="s">
        <v>134</v>
      </c>
      <c r="C578" s="166" t="s">
        <v>135</v>
      </c>
      <c r="D578" s="166" t="s">
        <v>136</v>
      </c>
      <c r="E578" s="166" t="s">
        <v>137</v>
      </c>
    </row>
    <row r="579" spans="1:7" ht="12.75" customHeight="1">
      <c r="A579" s="177"/>
      <c r="B579" s="178"/>
      <c r="C579" s="178"/>
      <c r="D579" s="178"/>
      <c r="E579" s="178"/>
    </row>
    <row r="580" spans="1:7" ht="12.75" customHeight="1">
      <c r="A580" s="179"/>
      <c r="B580" s="180"/>
      <c r="C580" s="180"/>
      <c r="D580" s="180"/>
      <c r="E580" s="181"/>
    </row>
    <row r="581" spans="1:7" ht="120.2" customHeight="1">
      <c r="A581" s="1255" t="s">
        <v>796</v>
      </c>
      <c r="B581" s="1255"/>
      <c r="C581" s="1255"/>
      <c r="D581" s="1255"/>
      <c r="E581" s="1242" t="s">
        <v>26</v>
      </c>
      <c r="F581" s="1242"/>
      <c r="G581" s="1242"/>
    </row>
    <row r="582" spans="1:7" ht="12.75" customHeight="1">
      <c r="A582" s="2" t="s">
        <v>27</v>
      </c>
      <c r="B582" s="2"/>
      <c r="C582" s="2"/>
      <c r="D582" s="2"/>
      <c r="E582" s="31"/>
    </row>
    <row r="583" spans="1:7" ht="175.35" customHeight="1">
      <c r="A583" s="166" t="s">
        <v>797</v>
      </c>
      <c r="B583" s="166" t="s">
        <v>798</v>
      </c>
      <c r="C583" s="166" t="s">
        <v>799</v>
      </c>
      <c r="D583" s="166" t="s">
        <v>800</v>
      </c>
      <c r="E583" s="31"/>
    </row>
    <row r="584" spans="1:7" ht="12.75" customHeight="1">
      <c r="A584" s="48"/>
      <c r="B584" s="48"/>
      <c r="C584" s="48"/>
      <c r="D584" s="48"/>
      <c r="E584" s="31"/>
    </row>
    <row r="585" spans="1:7" ht="12.75" customHeight="1">
      <c r="A585" s="31"/>
      <c r="B585" s="31"/>
      <c r="C585" s="31"/>
      <c r="D585" s="31"/>
      <c r="E585" s="31"/>
    </row>
    <row r="586" spans="1:7" ht="69.400000000000006" customHeight="1">
      <c r="A586" s="1255" t="s">
        <v>801</v>
      </c>
      <c r="B586" s="1255"/>
      <c r="C586" s="1255"/>
      <c r="D586" s="1255"/>
      <c r="E586" s="31"/>
    </row>
    <row r="587" spans="1:7" ht="70.150000000000006" customHeight="1">
      <c r="A587" s="1256" t="s">
        <v>802</v>
      </c>
      <c r="B587" s="1256"/>
      <c r="C587" s="1256"/>
      <c r="D587" s="1256"/>
      <c r="E587" s="31"/>
    </row>
    <row r="588" spans="1:7" ht="12.75" customHeight="1">
      <c r="A588" s="1257"/>
      <c r="B588" s="1257"/>
      <c r="C588" s="1257"/>
      <c r="D588" s="1257"/>
      <c r="E588" s="31"/>
    </row>
    <row r="589" spans="1:7" ht="12.75" customHeight="1">
      <c r="A589" s="31"/>
      <c r="B589" s="31"/>
      <c r="C589" s="31"/>
      <c r="D589" s="31"/>
      <c r="E589" s="31"/>
    </row>
    <row r="590" spans="1:7" ht="55.15" customHeight="1">
      <c r="A590" s="1255" t="s">
        <v>803</v>
      </c>
      <c r="B590" s="1255"/>
      <c r="C590" s="1255"/>
      <c r="D590" s="1255"/>
      <c r="E590" s="1242" t="s">
        <v>3631</v>
      </c>
      <c r="F590" s="1242"/>
      <c r="G590" s="1242"/>
    </row>
    <row r="591" spans="1:7" ht="12.75" customHeight="1">
      <c r="A591" s="2" t="s">
        <v>27</v>
      </c>
      <c r="B591" s="2"/>
      <c r="C591" s="2"/>
      <c r="D591" s="2"/>
      <c r="E591" s="31"/>
    </row>
    <row r="592" spans="1:7" ht="159.75" customHeight="1">
      <c r="A592" s="166" t="s">
        <v>133</v>
      </c>
      <c r="B592" s="166" t="s">
        <v>804</v>
      </c>
      <c r="C592" s="166" t="s">
        <v>805</v>
      </c>
      <c r="D592" s="166" t="s">
        <v>806</v>
      </c>
      <c r="E592" s="31"/>
    </row>
    <row r="593" spans="1:5" ht="12.75" customHeight="1">
      <c r="A593" s="48"/>
      <c r="B593" s="48"/>
      <c r="C593" s="48"/>
      <c r="D593" s="48"/>
      <c r="E593" s="31"/>
    </row>
    <row r="594" spans="1:5" ht="12.75" customHeight="1">
      <c r="A594" s="31"/>
      <c r="B594" s="31"/>
      <c r="C594" s="31"/>
      <c r="D594" s="31"/>
      <c r="E594" s="31"/>
    </row>
    <row r="595" spans="1:5" ht="82.15" customHeight="1">
      <c r="A595" s="1255" t="s">
        <v>807</v>
      </c>
      <c r="B595" s="1255"/>
      <c r="C595" s="1255"/>
      <c r="D595" s="1255"/>
      <c r="E595" s="31"/>
    </row>
    <row r="596" spans="1:5" ht="12.75" customHeight="1">
      <c r="A596" s="1257"/>
      <c r="B596" s="1257"/>
      <c r="C596" s="1257"/>
      <c r="D596" s="1257"/>
      <c r="E596" s="31"/>
    </row>
    <row r="597" spans="1:5" ht="12.75" customHeight="1">
      <c r="A597" s="31"/>
      <c r="B597" s="31"/>
      <c r="C597" s="31"/>
      <c r="D597" s="31"/>
      <c r="E597" s="31"/>
    </row>
    <row r="598" spans="1:5" ht="82.15" customHeight="1">
      <c r="A598" s="1255" t="s">
        <v>808</v>
      </c>
      <c r="B598" s="1255"/>
      <c r="C598" s="1255"/>
      <c r="D598" s="1255"/>
      <c r="E598" s="31"/>
    </row>
    <row r="599" spans="1:5" ht="12.75" customHeight="1">
      <c r="A599" s="1257"/>
      <c r="B599" s="1257"/>
      <c r="C599" s="1257"/>
      <c r="D599" s="1257"/>
      <c r="E599" s="31"/>
    </row>
    <row r="600" spans="1:5" ht="12.75" customHeight="1">
      <c r="A600" s="31"/>
      <c r="B600" s="31"/>
      <c r="C600" s="31"/>
      <c r="D600" s="31"/>
      <c r="E600" s="31"/>
    </row>
    <row r="601" spans="1:5" ht="76.150000000000006" customHeight="1">
      <c r="A601" s="1255" t="s">
        <v>809</v>
      </c>
      <c r="B601" s="1255"/>
      <c r="C601" s="1255"/>
      <c r="D601" s="1255"/>
      <c r="E601" s="31"/>
    </row>
    <row r="602" spans="1:5" ht="12.75" customHeight="1">
      <c r="A602" s="1257"/>
      <c r="B602" s="1257"/>
      <c r="C602" s="1257"/>
      <c r="D602" s="1257"/>
      <c r="E602" s="31"/>
    </row>
    <row r="603" spans="1:5" ht="12.75" customHeight="1">
      <c r="A603" s="31"/>
      <c r="B603" s="31"/>
      <c r="C603" s="31"/>
      <c r="D603" s="31"/>
      <c r="E603" s="31"/>
    </row>
    <row r="604" spans="1:5" ht="12.75" customHeight="1">
      <c r="A604" s="31"/>
      <c r="B604" s="31"/>
      <c r="C604" s="31"/>
      <c r="D604" s="31"/>
      <c r="E604" s="31"/>
    </row>
    <row r="605" spans="1:5" ht="74.650000000000006" customHeight="1">
      <c r="A605" s="1258" t="s">
        <v>810</v>
      </c>
      <c r="B605" s="1258"/>
      <c r="C605" s="1258"/>
      <c r="D605" s="1258"/>
      <c r="E605" s="31"/>
    </row>
    <row r="606" spans="1:5" ht="66.400000000000006" customHeight="1">
      <c r="A606" s="184" t="s">
        <v>133</v>
      </c>
      <c r="B606" s="184" t="s">
        <v>502</v>
      </c>
      <c r="C606" s="184" t="s">
        <v>811</v>
      </c>
      <c r="D606" s="184" t="s">
        <v>812</v>
      </c>
      <c r="E606" s="31"/>
    </row>
    <row r="607" spans="1:5" ht="12.75" customHeight="1">
      <c r="A607" s="48"/>
      <c r="B607" s="48"/>
      <c r="C607" s="48"/>
      <c r="D607" s="48"/>
      <c r="E607" s="31"/>
    </row>
    <row r="608" spans="1:5" ht="12.75" customHeight="1">
      <c r="A608" s="31"/>
      <c r="B608" s="31"/>
      <c r="C608" s="31"/>
      <c r="D608" s="31"/>
      <c r="E608" s="31"/>
    </row>
    <row r="609" spans="1:5" ht="47.1" customHeight="1">
      <c r="A609" s="1258" t="s">
        <v>813</v>
      </c>
      <c r="B609" s="1258"/>
      <c r="C609" s="1258"/>
      <c r="D609" s="1258"/>
      <c r="E609" s="31"/>
    </row>
    <row r="610" spans="1:5" ht="53.65" customHeight="1">
      <c r="A610" s="184" t="s">
        <v>133</v>
      </c>
      <c r="B610" s="184" t="s">
        <v>502</v>
      </c>
      <c r="C610" s="184" t="s">
        <v>811</v>
      </c>
      <c r="D610" s="184" t="s">
        <v>812</v>
      </c>
      <c r="E610" s="31"/>
    </row>
    <row r="611" spans="1:5" ht="12.75" customHeight="1">
      <c r="A611" s="48"/>
      <c r="B611" s="48"/>
      <c r="C611" s="48"/>
      <c r="D611" s="48"/>
      <c r="E611" s="31"/>
    </row>
    <row r="612" spans="1:5" ht="12.75" customHeight="1">
      <c r="A612" s="31"/>
      <c r="B612" s="31"/>
      <c r="C612" s="31"/>
      <c r="D612" s="31"/>
      <c r="E612" s="31"/>
    </row>
    <row r="613" spans="1:5" ht="61.15" customHeight="1">
      <c r="A613" s="1258" t="s">
        <v>814</v>
      </c>
      <c r="B613" s="1258"/>
      <c r="C613" s="1258"/>
      <c r="D613" s="1258"/>
      <c r="E613" s="31"/>
    </row>
    <row r="614" spans="1:5" ht="129.94999999999999" customHeight="1">
      <c r="A614" s="184" t="s">
        <v>815</v>
      </c>
      <c r="B614" s="184" t="s">
        <v>816</v>
      </c>
      <c r="C614" s="184" t="s">
        <v>817</v>
      </c>
      <c r="D614" s="184" t="s">
        <v>818</v>
      </c>
      <c r="E614" s="31"/>
    </row>
    <row r="615" spans="1:5" ht="12.75" customHeight="1">
      <c r="A615" s="48"/>
      <c r="B615" s="48"/>
      <c r="C615" s="48"/>
      <c r="D615" s="48"/>
      <c r="E615" s="31"/>
    </row>
    <row r="616" spans="1:5" ht="12.75" customHeight="1">
      <c r="A616" s="31"/>
      <c r="B616" s="31"/>
      <c r="C616" s="31"/>
      <c r="D616" s="31"/>
      <c r="E616" s="31"/>
    </row>
    <row r="617" spans="1:5" ht="73.900000000000006" customHeight="1">
      <c r="A617" s="1258" t="s">
        <v>819</v>
      </c>
      <c r="B617" s="1258"/>
      <c r="C617" s="1258"/>
      <c r="D617" s="1258"/>
      <c r="E617" s="31"/>
    </row>
    <row r="618" spans="1:5" ht="12.75" customHeight="1">
      <c r="A618" s="1257"/>
      <c r="B618" s="1257"/>
      <c r="C618" s="1257"/>
      <c r="D618" s="1257"/>
      <c r="E618" s="31"/>
    </row>
  </sheetData>
  <sheetProtection password="CF40" sheet="1" objects="1" scenarios="1"/>
  <mergeCells count="117">
    <mergeCell ref="A601:D601"/>
    <mergeCell ref="A602:D602"/>
    <mergeCell ref="A605:D605"/>
    <mergeCell ref="A609:D609"/>
    <mergeCell ref="A613:D613"/>
    <mergeCell ref="A617:D617"/>
    <mergeCell ref="A618:D618"/>
    <mergeCell ref="A587:D587"/>
    <mergeCell ref="A588:D588"/>
    <mergeCell ref="A590:D590"/>
    <mergeCell ref="E590:G590"/>
    <mergeCell ref="A591:D591"/>
    <mergeCell ref="A595:D595"/>
    <mergeCell ref="A596:D596"/>
    <mergeCell ref="A598:D598"/>
    <mergeCell ref="A599:D599"/>
    <mergeCell ref="A563:D563"/>
    <mergeCell ref="A567:C567"/>
    <mergeCell ref="D567:F567"/>
    <mergeCell ref="A568:C568"/>
    <mergeCell ref="A573:E573"/>
    <mergeCell ref="A581:D581"/>
    <mergeCell ref="E581:G581"/>
    <mergeCell ref="A582:D582"/>
    <mergeCell ref="A586:D586"/>
    <mergeCell ref="A543:C543"/>
    <mergeCell ref="A547:C547"/>
    <mergeCell ref="D547:F547"/>
    <mergeCell ref="A548:C548"/>
    <mergeCell ref="A552:C552"/>
    <mergeCell ref="D552:F552"/>
    <mergeCell ref="A553:C553"/>
    <mergeCell ref="A557:E557"/>
    <mergeCell ref="A562:D562"/>
    <mergeCell ref="E562:G562"/>
    <mergeCell ref="A499:C499"/>
    <mergeCell ref="D499:F499"/>
    <mergeCell ref="A500:C500"/>
    <mergeCell ref="A511:E511"/>
    <mergeCell ref="A521:C521"/>
    <mergeCell ref="A537:C537"/>
    <mergeCell ref="D537:F537"/>
    <mergeCell ref="A538:C538"/>
    <mergeCell ref="A542:C542"/>
    <mergeCell ref="D542:F542"/>
    <mergeCell ref="B489:C489"/>
    <mergeCell ref="B490:C490"/>
    <mergeCell ref="B491:C491"/>
    <mergeCell ref="B492:C492"/>
    <mergeCell ref="A494:C494"/>
    <mergeCell ref="D494:F494"/>
    <mergeCell ref="A495:C495"/>
    <mergeCell ref="A496:C496"/>
    <mergeCell ref="A497:C497"/>
    <mergeCell ref="A457:C457"/>
    <mergeCell ref="A462:E462"/>
    <mergeCell ref="A467:E467"/>
    <mergeCell ref="A481:E481"/>
    <mergeCell ref="F481:H481"/>
    <mergeCell ref="A482:E482"/>
    <mergeCell ref="A487:C487"/>
    <mergeCell ref="D487:F487"/>
    <mergeCell ref="B488:C488"/>
    <mergeCell ref="A235:E235"/>
    <mergeCell ref="A256:F256"/>
    <mergeCell ref="A394:E394"/>
    <mergeCell ref="A419:F419"/>
    <mergeCell ref="A428:E428"/>
    <mergeCell ref="F428:H428"/>
    <mergeCell ref="A429:E429"/>
    <mergeCell ref="A436:C436"/>
    <mergeCell ref="A442:C442"/>
    <mergeCell ref="B122:D122"/>
    <mergeCell ref="B124:D124"/>
    <mergeCell ref="A125:D125"/>
    <mergeCell ref="A126:C126"/>
    <mergeCell ref="A127:C127"/>
    <mergeCell ref="B128:D128"/>
    <mergeCell ref="A131:D131"/>
    <mergeCell ref="A135:E135"/>
    <mergeCell ref="A205:F205"/>
    <mergeCell ref="B112:D112"/>
    <mergeCell ref="A113:D113"/>
    <mergeCell ref="B114:C114"/>
    <mergeCell ref="B115:C115"/>
    <mergeCell ref="B117:D117"/>
    <mergeCell ref="A118:D118"/>
    <mergeCell ref="A119:C119"/>
    <mergeCell ref="A120:C120"/>
    <mergeCell ref="A121:C121"/>
    <mergeCell ref="A78:D78"/>
    <mergeCell ref="A84:F84"/>
    <mergeCell ref="B85:F85"/>
    <mergeCell ref="A86:F86"/>
    <mergeCell ref="B93:D93"/>
    <mergeCell ref="A94:D94"/>
    <mergeCell ref="B101:D101"/>
    <mergeCell ref="B103:D103"/>
    <mergeCell ref="A104:D104"/>
    <mergeCell ref="B45:E45"/>
    <mergeCell ref="A46:E46"/>
    <mergeCell ref="B53:E53"/>
    <mergeCell ref="A54:E54"/>
    <mergeCell ref="B61:D61"/>
    <mergeCell ref="A62:D62"/>
    <mergeCell ref="B69:D69"/>
    <mergeCell ref="A70:D70"/>
    <mergeCell ref="B77:D77"/>
    <mergeCell ref="B1:F1"/>
    <mergeCell ref="B3:F3"/>
    <mergeCell ref="B4:F4"/>
    <mergeCell ref="A5:F5"/>
    <mergeCell ref="B15:F15"/>
    <mergeCell ref="B16:F16"/>
    <mergeCell ref="A17:F17"/>
    <mergeCell ref="B37:F37"/>
    <mergeCell ref="A38:F38"/>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E00-000000000000}">
      <formula1>0</formula1>
      <formula2>0</formula2>
    </dataValidation>
    <dataValidation operator="equal" allowBlank="1" showInputMessage="1" showErrorMessage="1" prompt="целевой показатель в 2026 году - 22% в 2036 году - 30%" sqref="I116" xr:uid="{00000000-0002-0000-0E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E00-000002000000}">
      <formula1>0</formula1>
      <formula2>0</formula2>
    </dataValidation>
    <dataValidation operator="equal" allowBlank="1" showInputMessage="1" showErrorMessage="1" sqref="A124:A127" xr:uid="{00000000-0002-0000-0E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E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E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E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E00-000007000000}">
      <formula1>0</formula1>
      <formula2>0</formula2>
    </dataValidation>
    <dataValidation type="list" operator="equal" allowBlank="1" showInputMessage="1" showErrorMessage="1" promptTitle="выберите из списка" prompt="выберите из списка" sqref="B101:D101" xr:uid="{00000000-0002-0000-0E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5:F15 B37:F37 B45:E45 B53:E53 B61:D61 B69:D69 B77:D77 B85:F85 B93:D93 B103:D103 B112:D112 B117:D117 B122:D122 B124:D124 B128:D128 F428:H428 F481:H481 D494:F494 D499:F499" xr:uid="{00000000-0002-0000-0E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207:F233" xr:uid="{00000000-0002-0000-0E00-00000A000000}">
      <formula1>"Да,Нет"</formula1>
      <formula2>0</formula2>
    </dataValidation>
    <dataValidation type="list" operator="equal" allowBlank="1" showInputMessage="1" showErrorMessage="1" promptTitle="наличие проектов" sqref="D487:F487" xr:uid="{00000000-0002-0000-0E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537:F537 D542:F542" xr:uid="{00000000-0002-0000-0E00-00000C000000}">
      <formula1>"да,обращались,нет,не обращались"</formula1>
      <formula2>0</formula2>
    </dataValidation>
    <dataValidation type="list" operator="equal" allowBlank="1" showInputMessage="1" showErrorMessage="1" sqref="D547:F547 D552:F552 D567:F567 E581:G581" xr:uid="{00000000-0002-0000-0E00-00000D000000}">
      <formula1>"да,выдавались,нет,не выдавались"</formula1>
      <formula2>0</formula2>
    </dataValidation>
    <dataValidation type="list" operator="equal" allowBlank="1" showInputMessage="1" showErrorMessage="1" sqref="E562:G562" xr:uid="{00000000-0002-0000-0E00-00000E000000}">
      <formula1>"да,утверждена,нет,не утверждена"</formula1>
      <formula2>0</formula2>
    </dataValidation>
    <dataValidation type="list" operator="equal" allowBlank="1" showInputMessage="1" showErrorMessage="1" sqref="E590:G590" xr:uid="{00000000-0002-0000-0E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58:F392" xr:uid="{00000000-0002-0000-0E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D115" r:id="rId1" xr:uid="{00000000-0004-0000-0E00-000000000000}"/>
    <hyperlink ref="C147" r:id="rId2" xr:uid="{00000000-0004-0000-0E00-000001000000}"/>
    <hyperlink ref="A294" r:id="rId3" xr:uid="{00000000-0004-0000-0E00-000002000000}"/>
    <hyperlink ref="A515" r:id="rId4" xr:uid="{00000000-0004-0000-0E00-000003000000}"/>
    <hyperlink ref="E575" r:id="rId5" xr:uid="{00000000-0004-0000-0E00-000004000000}"/>
    <hyperlink ref="E576" r:id="rId6" xr:uid="{00000000-0004-0000-0E00-000005000000}"/>
    <hyperlink ref="E577" r:id="rId7" xr:uid="{00000000-0004-0000-0E00-000006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511"/>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14139</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ht="25.5">
      <c r="A7" s="34" t="s">
        <v>8191</v>
      </c>
      <c r="B7" s="419" t="s">
        <v>8192</v>
      </c>
      <c r="C7" s="419">
        <v>89214518148</v>
      </c>
      <c r="D7" s="34">
        <v>12</v>
      </c>
      <c r="E7" s="34" t="s">
        <v>6943</v>
      </c>
      <c r="F7" s="34" t="s">
        <v>2552</v>
      </c>
    </row>
    <row r="8" spans="1:6" ht="25.5">
      <c r="A8" s="34" t="s">
        <v>8193</v>
      </c>
      <c r="B8" s="419" t="s">
        <v>8194</v>
      </c>
      <c r="C8" s="419">
        <v>89110530931</v>
      </c>
      <c r="D8" s="34">
        <v>24</v>
      </c>
      <c r="E8" s="34" t="s">
        <v>6943</v>
      </c>
      <c r="F8" s="34" t="s">
        <v>2552</v>
      </c>
    </row>
    <row r="9" spans="1:6" ht="51">
      <c r="A9" s="419" t="s">
        <v>8195</v>
      </c>
      <c r="B9" s="419" t="s">
        <v>8196</v>
      </c>
      <c r="C9" s="419">
        <v>89114249347</v>
      </c>
      <c r="D9" s="34">
        <v>30</v>
      </c>
      <c r="E9" s="34" t="s">
        <v>6943</v>
      </c>
      <c r="F9" s="34" t="s">
        <v>2552</v>
      </c>
    </row>
    <row r="10" spans="1:6" ht="51">
      <c r="A10" s="34" t="s">
        <v>8197</v>
      </c>
      <c r="B10" s="419" t="s">
        <v>6971</v>
      </c>
      <c r="C10" s="419">
        <v>89317009154</v>
      </c>
      <c r="D10" s="34">
        <v>3</v>
      </c>
      <c r="E10" s="34" t="s">
        <v>6943</v>
      </c>
      <c r="F10" s="34" t="s">
        <v>2552</v>
      </c>
    </row>
    <row r="11" spans="1:6" ht="25.5">
      <c r="A11" s="34" t="s">
        <v>8198</v>
      </c>
      <c r="B11" s="419" t="s">
        <v>8199</v>
      </c>
      <c r="C11" s="419">
        <v>89814056448</v>
      </c>
      <c r="D11" s="34">
        <v>9</v>
      </c>
      <c r="E11" s="34" t="s">
        <v>6943</v>
      </c>
      <c r="F11" s="34" t="s">
        <v>2552</v>
      </c>
    </row>
    <row r="12" spans="1:6" ht="25.5">
      <c r="A12" s="34" t="s">
        <v>8200</v>
      </c>
      <c r="B12" s="419" t="s">
        <v>8201</v>
      </c>
      <c r="C12" s="419">
        <v>89643189490</v>
      </c>
      <c r="D12" s="34">
        <v>7</v>
      </c>
      <c r="E12" s="34" t="s">
        <v>6943</v>
      </c>
      <c r="F12" s="34" t="s">
        <v>2552</v>
      </c>
    </row>
    <row r="13" spans="1:6" ht="25.5">
      <c r="A13" s="34" t="s">
        <v>8202</v>
      </c>
      <c r="B13" s="419" t="s">
        <v>8203</v>
      </c>
      <c r="C13" s="419">
        <v>89212262049</v>
      </c>
      <c r="D13" s="34">
        <v>17</v>
      </c>
      <c r="E13" s="34" t="s">
        <v>6943</v>
      </c>
      <c r="F13" s="34" t="s">
        <v>2552</v>
      </c>
    </row>
    <row r="14" spans="1:6">
      <c r="A14" s="34" t="s">
        <v>8204</v>
      </c>
      <c r="B14" s="419" t="s">
        <v>8205</v>
      </c>
      <c r="C14" s="419">
        <v>89216237306</v>
      </c>
      <c r="D14" s="34">
        <v>5</v>
      </c>
      <c r="E14" s="34" t="s">
        <v>6943</v>
      </c>
      <c r="F14" s="34" t="s">
        <v>2552</v>
      </c>
    </row>
    <row r="15" spans="1:6">
      <c r="A15" s="34" t="s">
        <v>8206</v>
      </c>
      <c r="B15" s="419" t="s">
        <v>8207</v>
      </c>
      <c r="C15" s="419">
        <v>89114386915</v>
      </c>
      <c r="D15" s="34">
        <v>7</v>
      </c>
      <c r="E15" s="34" t="s">
        <v>6943</v>
      </c>
      <c r="F15" s="34" t="s">
        <v>2552</v>
      </c>
    </row>
    <row r="16" spans="1:6">
      <c r="A16" s="34" t="s">
        <v>8208</v>
      </c>
      <c r="B16" s="419" t="s">
        <v>8209</v>
      </c>
      <c r="C16" s="419">
        <v>89217017748</v>
      </c>
      <c r="D16" s="34">
        <v>10</v>
      </c>
      <c r="E16" s="34" t="s">
        <v>6943</v>
      </c>
      <c r="F16" s="34" t="s">
        <v>2552</v>
      </c>
    </row>
    <row r="17" spans="1:6" ht="25.5">
      <c r="A17" s="34" t="s">
        <v>8210</v>
      </c>
      <c r="B17" s="419" t="s">
        <v>8211</v>
      </c>
      <c r="C17" s="419" t="s">
        <v>8212</v>
      </c>
      <c r="D17" s="34">
        <v>5</v>
      </c>
      <c r="E17" s="34" t="s">
        <v>6943</v>
      </c>
      <c r="F17" s="34" t="s">
        <v>2552</v>
      </c>
    </row>
    <row r="18" spans="1:6" ht="25.5">
      <c r="A18" s="34" t="s">
        <v>8213</v>
      </c>
      <c r="B18" s="419" t="s">
        <v>8214</v>
      </c>
      <c r="C18" s="419" t="s">
        <v>8215</v>
      </c>
      <c r="D18" s="34">
        <v>9</v>
      </c>
      <c r="E18" s="34" t="s">
        <v>6943</v>
      </c>
      <c r="F18" s="34" t="s">
        <v>2552</v>
      </c>
    </row>
    <row r="19" spans="1:6">
      <c r="A19" s="36"/>
      <c r="B19" s="36"/>
      <c r="C19" s="36"/>
      <c r="D19" s="36"/>
      <c r="E19" s="36"/>
      <c r="F19" s="36"/>
    </row>
    <row r="21" spans="1:6" ht="51">
      <c r="A21" s="193" t="s">
        <v>833</v>
      </c>
      <c r="B21" s="8"/>
      <c r="C21" s="8"/>
      <c r="D21" s="8"/>
      <c r="E21" s="8"/>
      <c r="F21" s="8"/>
    </row>
    <row r="22" spans="1:6">
      <c r="A22" s="194"/>
      <c r="B22" s="1259"/>
      <c r="C22" s="1259"/>
      <c r="D22" s="1259"/>
      <c r="E22" s="1259"/>
      <c r="F22" s="1259"/>
    </row>
    <row r="23" spans="1:6" ht="12.75" customHeight="1">
      <c r="A23" s="1260" t="s">
        <v>27</v>
      </c>
      <c r="B23" s="1260"/>
      <c r="C23" s="1260"/>
      <c r="D23" s="1260"/>
      <c r="E23" s="1260"/>
      <c r="F23" s="1260"/>
    </row>
    <row r="24" spans="1:6" ht="38.25">
      <c r="A24" s="195" t="s">
        <v>834</v>
      </c>
      <c r="B24" s="195" t="s">
        <v>29</v>
      </c>
      <c r="C24" s="195" t="s">
        <v>30</v>
      </c>
      <c r="D24" s="195" t="s">
        <v>31</v>
      </c>
      <c r="E24" s="195" t="s">
        <v>32</v>
      </c>
      <c r="F24" s="195" t="s">
        <v>33</v>
      </c>
    </row>
    <row r="25" spans="1:6" ht="51">
      <c r="A25" s="419" t="s">
        <v>8216</v>
      </c>
      <c r="B25" s="419" t="s">
        <v>8217</v>
      </c>
      <c r="C25" s="419" t="s">
        <v>8218</v>
      </c>
      <c r="D25" s="34">
        <v>35</v>
      </c>
      <c r="E25" s="34" t="s">
        <v>6943</v>
      </c>
      <c r="F25" s="34" t="s">
        <v>2552</v>
      </c>
    </row>
    <row r="26" spans="1:6" ht="63.75">
      <c r="A26" s="34" t="s">
        <v>8219</v>
      </c>
      <c r="B26" s="419" t="s">
        <v>8220</v>
      </c>
      <c r="C26" s="419">
        <v>89216217891</v>
      </c>
      <c r="D26" s="34">
        <v>28</v>
      </c>
      <c r="E26" s="34" t="s">
        <v>6943</v>
      </c>
      <c r="F26" s="34" t="s">
        <v>2552</v>
      </c>
    </row>
    <row r="27" spans="1:6" ht="51">
      <c r="A27" s="34" t="s">
        <v>8221</v>
      </c>
      <c r="B27" s="419" t="s">
        <v>8222</v>
      </c>
      <c r="C27" s="419">
        <v>89214571532</v>
      </c>
      <c r="D27" s="34">
        <v>14</v>
      </c>
      <c r="E27" s="34" t="s">
        <v>6943</v>
      </c>
      <c r="F27" s="34" t="s">
        <v>2552</v>
      </c>
    </row>
    <row r="28" spans="1:6" ht="63.75">
      <c r="A28" s="34" t="s">
        <v>8223</v>
      </c>
      <c r="B28" s="419" t="s">
        <v>8224</v>
      </c>
      <c r="C28" s="419" t="s">
        <v>8225</v>
      </c>
      <c r="D28" s="34">
        <v>34</v>
      </c>
      <c r="E28" s="34" t="s">
        <v>6943</v>
      </c>
      <c r="F28" s="34" t="s">
        <v>2552</v>
      </c>
    </row>
    <row r="29" spans="1:6" ht="63.75">
      <c r="A29" s="34" t="s">
        <v>8226</v>
      </c>
      <c r="B29" s="419" t="s">
        <v>8227</v>
      </c>
      <c r="C29" s="419">
        <v>89114002558</v>
      </c>
      <c r="D29" s="34">
        <v>42</v>
      </c>
      <c r="E29" s="34" t="s">
        <v>6943</v>
      </c>
      <c r="F29" s="34" t="s">
        <v>2552</v>
      </c>
    </row>
    <row r="30" spans="1:6" ht="51">
      <c r="A30" s="34" t="s">
        <v>8228</v>
      </c>
      <c r="B30" s="419" t="s">
        <v>8229</v>
      </c>
      <c r="C30" s="419">
        <v>88145645790</v>
      </c>
      <c r="D30" s="34">
        <v>23</v>
      </c>
      <c r="E30" s="34" t="s">
        <v>6943</v>
      </c>
      <c r="F30" s="34" t="s">
        <v>2552</v>
      </c>
    </row>
    <row r="31" spans="1:6" ht="25.5">
      <c r="A31" s="34" t="s">
        <v>8230</v>
      </c>
      <c r="B31" s="419" t="s">
        <v>8231</v>
      </c>
      <c r="C31" s="419" t="s">
        <v>8232</v>
      </c>
      <c r="D31" s="34">
        <v>12</v>
      </c>
      <c r="E31" s="34" t="s">
        <v>6943</v>
      </c>
      <c r="F31" s="34" t="s">
        <v>2552</v>
      </c>
    </row>
    <row r="32" spans="1:6" ht="25.5">
      <c r="A32" s="34" t="s">
        <v>8233</v>
      </c>
      <c r="B32" s="419" t="s">
        <v>8234</v>
      </c>
      <c r="C32" s="419" t="s">
        <v>8235</v>
      </c>
      <c r="D32" s="34">
        <v>12</v>
      </c>
      <c r="E32" s="34" t="s">
        <v>6943</v>
      </c>
      <c r="F32" s="34" t="s">
        <v>2552</v>
      </c>
    </row>
    <row r="33" spans="1:7" ht="25.5">
      <c r="A33" s="34" t="s">
        <v>8236</v>
      </c>
      <c r="B33" s="419" t="s">
        <v>8237</v>
      </c>
      <c r="C33" s="419">
        <v>89114218599</v>
      </c>
      <c r="D33" s="34">
        <v>8</v>
      </c>
      <c r="E33" s="34" t="s">
        <v>6943</v>
      </c>
      <c r="F33" s="34" t="s">
        <v>2552</v>
      </c>
    </row>
    <row r="34" spans="1:7">
      <c r="A34" s="72"/>
      <c r="B34" s="72"/>
      <c r="C34" s="72"/>
      <c r="D34" s="72"/>
      <c r="E34" s="72"/>
      <c r="F34" s="72"/>
    </row>
    <row r="37" spans="1:7" ht="38.25">
      <c r="A37" s="30" t="s">
        <v>62</v>
      </c>
      <c r="B37" s="8"/>
      <c r="C37" s="8"/>
      <c r="D37" s="8"/>
      <c r="E37" s="8"/>
      <c r="F37" s="8"/>
    </row>
    <row r="38" spans="1:7" ht="13.9" customHeight="1">
      <c r="A38" s="5" t="s">
        <v>27</v>
      </c>
      <c r="B38" s="5"/>
      <c r="C38" s="5"/>
      <c r="D38" s="5"/>
      <c r="E38" s="5"/>
      <c r="F38" s="5"/>
      <c r="G38" s="35"/>
    </row>
    <row r="39" spans="1:7" ht="38.25">
      <c r="A39" s="30" t="s">
        <v>63</v>
      </c>
      <c r="B39" s="30" t="s">
        <v>64</v>
      </c>
      <c r="C39" s="30" t="s">
        <v>30</v>
      </c>
      <c r="D39" s="30" t="s">
        <v>65</v>
      </c>
      <c r="E39" s="30" t="s">
        <v>66</v>
      </c>
      <c r="F39" s="30" t="s">
        <v>67</v>
      </c>
      <c r="G39" s="30" t="s">
        <v>68</v>
      </c>
    </row>
    <row r="40" spans="1:7">
      <c r="A40" s="36" t="s">
        <v>69</v>
      </c>
      <c r="B40" s="36"/>
      <c r="C40" s="36"/>
      <c r="D40" s="36"/>
      <c r="E40" s="36"/>
      <c r="F40" s="36"/>
      <c r="G40" s="36"/>
    </row>
    <row r="41" spans="1:7">
      <c r="A41" s="36" t="s">
        <v>70</v>
      </c>
      <c r="B41" s="36"/>
      <c r="C41" s="36"/>
      <c r="D41" s="36"/>
      <c r="E41" s="36"/>
      <c r="F41" s="36"/>
      <c r="G41" s="36"/>
    </row>
    <row r="42" spans="1:7">
      <c r="A42" s="36" t="s">
        <v>71</v>
      </c>
      <c r="B42" s="36"/>
      <c r="C42" s="36"/>
      <c r="D42" s="36"/>
      <c r="E42" s="36"/>
      <c r="F42" s="36"/>
      <c r="G42" s="36"/>
    </row>
    <row r="43" spans="1:7">
      <c r="A43" s="36"/>
      <c r="B43" s="36"/>
      <c r="C43" s="36"/>
      <c r="D43" s="36"/>
      <c r="E43" s="36"/>
      <c r="F43" s="36"/>
      <c r="G43" s="36"/>
    </row>
    <row r="44" spans="1:7">
      <c r="A44" s="31"/>
      <c r="B44" s="31"/>
      <c r="C44" s="31"/>
      <c r="D44" s="31"/>
      <c r="E44" s="31"/>
      <c r="F44" s="31"/>
      <c r="G44" s="31"/>
    </row>
    <row r="45" spans="1:7" ht="102">
      <c r="A45" s="30" t="s">
        <v>72</v>
      </c>
      <c r="B45" s="8"/>
      <c r="C45" s="8"/>
      <c r="D45" s="8"/>
      <c r="E45" s="8"/>
      <c r="F45" s="31"/>
      <c r="G45" s="31"/>
    </row>
    <row r="46" spans="1:7" ht="12.75" customHeight="1">
      <c r="A46" s="4" t="s">
        <v>27</v>
      </c>
      <c r="B46" s="4"/>
      <c r="C46" s="4"/>
      <c r="D46" s="4"/>
      <c r="E46" s="4"/>
      <c r="F46" s="31"/>
      <c r="G46" s="31"/>
    </row>
    <row r="47" spans="1:7" ht="25.5">
      <c r="A47" s="30" t="s">
        <v>73</v>
      </c>
      <c r="B47" s="30" t="s">
        <v>74</v>
      </c>
      <c r="C47" s="30" t="s">
        <v>30</v>
      </c>
      <c r="D47" s="30" t="s">
        <v>75</v>
      </c>
      <c r="E47" s="30" t="s">
        <v>76</v>
      </c>
      <c r="F47" s="31"/>
      <c r="G47" s="31"/>
    </row>
    <row r="48" spans="1:7">
      <c r="A48" s="36" t="s">
        <v>69</v>
      </c>
      <c r="B48" s="36"/>
      <c r="C48" s="36"/>
      <c r="D48" s="36"/>
      <c r="E48" s="36"/>
      <c r="F48" s="31"/>
      <c r="G48" s="31"/>
    </row>
    <row r="49" spans="1:7">
      <c r="A49" s="36" t="s">
        <v>70</v>
      </c>
      <c r="B49" s="36"/>
      <c r="C49" s="36"/>
      <c r="D49" s="36"/>
      <c r="E49" s="36"/>
      <c r="F49" s="31"/>
      <c r="G49" s="31"/>
    </row>
    <row r="50" spans="1:7">
      <c r="A50" s="36" t="s">
        <v>71</v>
      </c>
      <c r="B50" s="36"/>
      <c r="C50" s="36"/>
      <c r="D50" s="36"/>
      <c r="E50" s="36"/>
      <c r="F50" s="31"/>
      <c r="G50" s="31"/>
    </row>
    <row r="51" spans="1:7">
      <c r="A51" s="36"/>
      <c r="B51" s="36"/>
      <c r="C51" s="36"/>
      <c r="D51" s="36"/>
      <c r="E51" s="36"/>
      <c r="F51" s="31"/>
      <c r="G51" s="31"/>
    </row>
    <row r="52" spans="1:7">
      <c r="A52" s="31"/>
      <c r="B52" s="31"/>
      <c r="C52" s="31"/>
      <c r="D52" s="31"/>
      <c r="E52" s="31"/>
      <c r="F52" s="31"/>
      <c r="G52" s="31"/>
    </row>
    <row r="53" spans="1:7" ht="76.5">
      <c r="A53" s="30" t="s">
        <v>77</v>
      </c>
      <c r="B53" s="8"/>
      <c r="C53" s="8"/>
      <c r="D53" s="8"/>
      <c r="E53" s="8"/>
      <c r="F53" s="31"/>
      <c r="G53" s="31"/>
    </row>
    <row r="54" spans="1:7" ht="12.75" customHeight="1">
      <c r="A54" s="3" t="s">
        <v>27</v>
      </c>
      <c r="B54" s="3"/>
      <c r="C54" s="3"/>
      <c r="D54" s="3"/>
      <c r="E54" s="3"/>
      <c r="F54" s="31"/>
      <c r="G54" s="31"/>
    </row>
    <row r="55" spans="1:7" ht="38.25">
      <c r="A55" s="30" t="s">
        <v>78</v>
      </c>
      <c r="B55" s="30" t="s">
        <v>79</v>
      </c>
      <c r="C55" s="30" t="s">
        <v>80</v>
      </c>
      <c r="D55" s="30" t="s">
        <v>81</v>
      </c>
      <c r="E55" s="30" t="s">
        <v>82</v>
      </c>
      <c r="F55" s="31"/>
      <c r="G55" s="31"/>
    </row>
    <row r="56" spans="1:7">
      <c r="A56" s="36" t="s">
        <v>69</v>
      </c>
      <c r="B56" s="36"/>
      <c r="C56" s="36"/>
      <c r="D56" s="36"/>
      <c r="E56" s="36"/>
      <c r="F56" s="31"/>
      <c r="G56" s="31"/>
    </row>
    <row r="57" spans="1:7">
      <c r="A57" s="36" t="s">
        <v>70</v>
      </c>
      <c r="B57" s="36"/>
      <c r="C57" s="36"/>
      <c r="D57" s="36"/>
      <c r="E57" s="36"/>
      <c r="F57" s="31"/>
      <c r="G57" s="31"/>
    </row>
    <row r="58" spans="1:7">
      <c r="A58" s="36" t="s">
        <v>71</v>
      </c>
      <c r="B58" s="36"/>
      <c r="C58" s="36"/>
      <c r="D58" s="36"/>
      <c r="E58" s="36"/>
    </row>
    <row r="59" spans="1:7">
      <c r="A59" s="36"/>
      <c r="B59" s="36"/>
      <c r="C59" s="36"/>
      <c r="D59" s="36"/>
      <c r="E59" s="36"/>
    </row>
    <row r="61" spans="1:7" ht="92.45" customHeight="1">
      <c r="A61" s="30" t="s">
        <v>83</v>
      </c>
      <c r="B61" s="8"/>
      <c r="C61" s="8"/>
      <c r="D61" s="8"/>
      <c r="E61" s="31"/>
      <c r="F61" s="31"/>
    </row>
    <row r="62" spans="1:7" ht="23.85" customHeight="1">
      <c r="A62" s="3" t="s">
        <v>27</v>
      </c>
      <c r="B62" s="3"/>
      <c r="C62" s="3"/>
      <c r="D62" s="3"/>
      <c r="E62" s="31"/>
      <c r="F62" s="31"/>
    </row>
    <row r="63" spans="1:7" ht="25.5">
      <c r="A63" s="30" t="s">
        <v>84</v>
      </c>
      <c r="B63" s="30" t="s">
        <v>85</v>
      </c>
      <c r="C63" s="30" t="s">
        <v>86</v>
      </c>
      <c r="D63" s="30" t="s">
        <v>87</v>
      </c>
      <c r="E63" s="31"/>
      <c r="F63" s="31"/>
    </row>
    <row r="64" spans="1:7">
      <c r="A64" s="36" t="s">
        <v>69</v>
      </c>
      <c r="B64" s="36"/>
      <c r="C64" s="36"/>
      <c r="D64" s="36"/>
      <c r="E64" s="31"/>
      <c r="F64" s="31"/>
    </row>
    <row r="65" spans="1:6">
      <c r="A65" s="36" t="s">
        <v>70</v>
      </c>
      <c r="B65" s="36"/>
      <c r="C65" s="36"/>
      <c r="D65" s="36"/>
      <c r="E65" s="31"/>
      <c r="F65" s="31"/>
    </row>
    <row r="66" spans="1:6">
      <c r="A66" s="36" t="s">
        <v>71</v>
      </c>
      <c r="B66" s="36"/>
      <c r="C66" s="36"/>
      <c r="D66" s="36"/>
      <c r="E66" s="31"/>
      <c r="F66" s="31"/>
    </row>
    <row r="67" spans="1:6">
      <c r="A67" s="36"/>
      <c r="B67" s="36"/>
      <c r="C67" s="36"/>
      <c r="D67" s="36"/>
      <c r="E67" s="31"/>
      <c r="F67" s="31"/>
    </row>
    <row r="68" spans="1:6">
      <c r="A68" s="31"/>
      <c r="B68" s="31"/>
      <c r="C68" s="31"/>
      <c r="D68" s="31"/>
      <c r="E68" s="31"/>
      <c r="F68" s="31"/>
    </row>
    <row r="69" spans="1:6" ht="90.95" customHeight="1">
      <c r="A69" s="30" t="s">
        <v>88</v>
      </c>
      <c r="B69" s="8"/>
      <c r="C69" s="8"/>
      <c r="D69" s="8"/>
      <c r="E69" s="31"/>
      <c r="F69" s="31"/>
    </row>
    <row r="70" spans="1:6" ht="12.75" customHeight="1">
      <c r="A70" s="3" t="s">
        <v>27</v>
      </c>
      <c r="B70" s="3"/>
      <c r="C70" s="3"/>
      <c r="D70" s="3"/>
      <c r="E70" s="31"/>
      <c r="F70" s="31"/>
    </row>
    <row r="71" spans="1:6" ht="25.5">
      <c r="A71" s="30" t="s">
        <v>84</v>
      </c>
      <c r="B71" s="30" t="s">
        <v>85</v>
      </c>
      <c r="C71" s="30" t="s">
        <v>86</v>
      </c>
      <c r="D71" s="30" t="s">
        <v>87</v>
      </c>
      <c r="E71" s="31"/>
      <c r="F71" s="31"/>
    </row>
    <row r="72" spans="1:6">
      <c r="A72" s="36" t="s">
        <v>69</v>
      </c>
      <c r="B72" s="36"/>
      <c r="C72" s="36"/>
      <c r="D72" s="36"/>
      <c r="E72" s="31"/>
      <c r="F72" s="31"/>
    </row>
    <row r="73" spans="1:6">
      <c r="A73" s="36" t="s">
        <v>70</v>
      </c>
      <c r="B73" s="36"/>
      <c r="C73" s="36"/>
      <c r="D73" s="36"/>
      <c r="E73" s="31"/>
      <c r="F73" s="31"/>
    </row>
    <row r="74" spans="1:6">
      <c r="A74" s="36" t="s">
        <v>71</v>
      </c>
      <c r="B74" s="36"/>
      <c r="C74" s="36"/>
      <c r="D74" s="36"/>
      <c r="E74" s="31"/>
      <c r="F74" s="31"/>
    </row>
    <row r="75" spans="1:6">
      <c r="A75" s="36"/>
      <c r="B75" s="36"/>
      <c r="C75" s="36"/>
      <c r="D75" s="36"/>
      <c r="E75" s="31"/>
      <c r="F75" s="31"/>
    </row>
    <row r="76" spans="1:6">
      <c r="A76" s="31"/>
      <c r="B76" s="31"/>
      <c r="C76" s="31"/>
      <c r="D76" s="31"/>
      <c r="E76" s="31"/>
      <c r="F76" s="31"/>
    </row>
    <row r="77" spans="1:6" ht="70.900000000000006" customHeight="1">
      <c r="A77" s="30" t="s">
        <v>89</v>
      </c>
      <c r="B77" s="8"/>
      <c r="C77" s="8"/>
      <c r="D77" s="8"/>
      <c r="E77" s="31"/>
      <c r="F77" s="31"/>
    </row>
    <row r="78" spans="1:6" ht="12.75" customHeight="1">
      <c r="A78" s="2" t="s">
        <v>27</v>
      </c>
      <c r="B78" s="2"/>
      <c r="C78" s="2"/>
      <c r="D78" s="2"/>
      <c r="E78" s="31"/>
      <c r="F78" s="31"/>
    </row>
    <row r="79" spans="1:6" ht="25.5">
      <c r="A79" s="30" t="s">
        <v>84</v>
      </c>
      <c r="B79" s="30" t="s">
        <v>85</v>
      </c>
      <c r="C79" s="30" t="s">
        <v>86</v>
      </c>
      <c r="D79" s="30" t="s">
        <v>87</v>
      </c>
      <c r="E79" s="31"/>
      <c r="F79" s="31"/>
    </row>
    <row r="80" spans="1:6">
      <c r="A80" s="36" t="s">
        <v>69</v>
      </c>
      <c r="B80" s="36"/>
      <c r="C80" s="36"/>
      <c r="D80" s="36"/>
      <c r="E80" s="31"/>
      <c r="F80" s="31"/>
    </row>
    <row r="81" spans="1:6">
      <c r="A81" s="36" t="s">
        <v>70</v>
      </c>
      <c r="B81" s="36"/>
      <c r="C81" s="36"/>
      <c r="D81" s="36"/>
      <c r="E81" s="31"/>
      <c r="F81" s="31"/>
    </row>
    <row r="82" spans="1:6">
      <c r="A82" s="36" t="s">
        <v>71</v>
      </c>
      <c r="B82" s="36"/>
      <c r="C82" s="36"/>
      <c r="D82" s="36"/>
      <c r="E82" s="31"/>
      <c r="F82" s="31"/>
    </row>
    <row r="83" spans="1:6">
      <c r="A83" s="36"/>
      <c r="B83" s="36"/>
      <c r="C83" s="36"/>
      <c r="D83" s="36"/>
      <c r="E83" s="31"/>
      <c r="F83" s="31"/>
    </row>
    <row r="84" spans="1:6">
      <c r="A84" s="1"/>
      <c r="B84" s="1"/>
      <c r="C84" s="1"/>
      <c r="D84" s="1"/>
      <c r="E84" s="1"/>
      <c r="F84" s="1"/>
    </row>
    <row r="85" spans="1:6" ht="90.95" customHeight="1">
      <c r="A85" s="30" t="s">
        <v>90</v>
      </c>
      <c r="B85" s="8"/>
      <c r="C85" s="8"/>
      <c r="D85" s="8"/>
      <c r="E85" s="8"/>
      <c r="F85" s="8"/>
    </row>
    <row r="86" spans="1:6" ht="12.75" customHeight="1">
      <c r="A86" s="2" t="s">
        <v>27</v>
      </c>
      <c r="B86" s="2"/>
      <c r="C86" s="2"/>
      <c r="D86" s="2"/>
      <c r="E86" s="2"/>
      <c r="F86" s="2"/>
    </row>
    <row r="87" spans="1:6" ht="38.25">
      <c r="A87" s="30" t="s">
        <v>91</v>
      </c>
      <c r="B87" s="30" t="s">
        <v>92</v>
      </c>
      <c r="C87" s="30" t="s">
        <v>93</v>
      </c>
      <c r="D87" s="30" t="s">
        <v>94</v>
      </c>
      <c r="E87" s="30" t="s">
        <v>95</v>
      </c>
      <c r="F87" s="30" t="s">
        <v>76</v>
      </c>
    </row>
    <row r="88" spans="1:6">
      <c r="A88" s="36" t="s">
        <v>69</v>
      </c>
      <c r="B88" s="36"/>
      <c r="C88" s="36"/>
      <c r="D88" s="36"/>
      <c r="E88" s="36"/>
      <c r="F88" s="36"/>
    </row>
    <row r="89" spans="1:6">
      <c r="A89" s="36" t="s">
        <v>70</v>
      </c>
      <c r="B89" s="36"/>
      <c r="C89" s="36"/>
      <c r="D89" s="36"/>
      <c r="E89" s="36"/>
      <c r="F89" s="36"/>
    </row>
    <row r="90" spans="1:6">
      <c r="A90" s="36" t="s">
        <v>71</v>
      </c>
      <c r="B90" s="36"/>
      <c r="C90" s="36"/>
      <c r="D90" s="36"/>
      <c r="E90" s="36"/>
      <c r="F90" s="36"/>
    </row>
    <row r="91" spans="1:6">
      <c r="A91" s="36"/>
      <c r="B91" s="36"/>
      <c r="C91" s="36"/>
      <c r="D91" s="36"/>
      <c r="E91" s="36"/>
      <c r="F91" s="36"/>
    </row>
    <row r="92" spans="1:6">
      <c r="A92" s="31"/>
      <c r="B92" s="31"/>
      <c r="C92" s="31"/>
      <c r="D92" s="31"/>
      <c r="E92" s="31"/>
      <c r="F92" s="31"/>
    </row>
    <row r="93" spans="1:6" ht="73.900000000000006" customHeight="1">
      <c r="A93" s="30" t="s">
        <v>96</v>
      </c>
      <c r="B93" s="8"/>
      <c r="C93" s="8"/>
      <c r="D93" s="8"/>
      <c r="E93" s="31"/>
      <c r="F93" s="31"/>
    </row>
    <row r="94" spans="1:6" ht="23.85" customHeight="1">
      <c r="A94" s="2" t="s">
        <v>27</v>
      </c>
      <c r="B94" s="2"/>
      <c r="C94" s="2"/>
      <c r="D94" s="2"/>
      <c r="E94" s="31"/>
      <c r="F94" s="31"/>
    </row>
    <row r="95" spans="1:6" ht="25.5">
      <c r="A95" s="30" t="s">
        <v>97</v>
      </c>
      <c r="B95" s="30" t="s">
        <v>98</v>
      </c>
      <c r="C95" s="30" t="s">
        <v>99</v>
      </c>
      <c r="D95" s="30" t="s">
        <v>76</v>
      </c>
      <c r="E95" s="31"/>
      <c r="F95" s="31"/>
    </row>
    <row r="96" spans="1:6">
      <c r="A96" s="36" t="s">
        <v>69</v>
      </c>
      <c r="B96" s="36"/>
      <c r="C96" s="36"/>
      <c r="D96" s="36"/>
      <c r="E96" s="31"/>
      <c r="F96" s="31"/>
    </row>
    <row r="97" spans="1:6">
      <c r="A97" s="36" t="s">
        <v>70</v>
      </c>
      <c r="B97" s="36"/>
      <c r="C97" s="36"/>
      <c r="D97" s="36"/>
      <c r="E97" s="31"/>
      <c r="F97" s="31"/>
    </row>
    <row r="98" spans="1:6">
      <c r="A98" s="36" t="s">
        <v>71</v>
      </c>
      <c r="B98" s="36"/>
      <c r="C98" s="36"/>
      <c r="D98" s="36"/>
      <c r="E98" s="31"/>
      <c r="F98" s="31"/>
    </row>
    <row r="99" spans="1:6">
      <c r="A99" s="36"/>
      <c r="B99" s="36"/>
      <c r="C99" s="36"/>
      <c r="D99" s="36"/>
      <c r="E99" s="31"/>
      <c r="F99" s="31"/>
    </row>
    <row r="100" spans="1:6">
      <c r="A100" s="31"/>
      <c r="B100" s="31"/>
      <c r="C100" s="31"/>
      <c r="D100" s="31"/>
      <c r="E100" s="31"/>
      <c r="F100" s="31"/>
    </row>
    <row r="101" spans="1:6" ht="73.150000000000006" customHeight="1">
      <c r="A101" s="30" t="s">
        <v>100</v>
      </c>
      <c r="B101" s="8" t="s">
        <v>101</v>
      </c>
      <c r="C101" s="8"/>
      <c r="D101" s="8"/>
      <c r="E101" s="31"/>
      <c r="F101" s="31"/>
    </row>
    <row r="102" spans="1:6">
      <c r="A102" s="31"/>
      <c r="B102" s="31"/>
      <c r="D102" s="31"/>
      <c r="E102" s="31"/>
      <c r="F102" s="31"/>
    </row>
    <row r="103" spans="1:6" ht="75.400000000000006" customHeight="1">
      <c r="A103" s="30" t="s">
        <v>102</v>
      </c>
      <c r="B103" s="8" t="s">
        <v>26</v>
      </c>
      <c r="C103" s="8"/>
      <c r="D103" s="8"/>
      <c r="E103" s="31"/>
      <c r="F103" s="31"/>
    </row>
    <row r="104" spans="1:6" ht="23.85" customHeight="1">
      <c r="A104" s="2" t="s">
        <v>27</v>
      </c>
      <c r="B104" s="2"/>
      <c r="C104" s="2"/>
      <c r="D104" s="2"/>
      <c r="E104" s="31"/>
      <c r="F104" s="31"/>
    </row>
    <row r="105" spans="1:6" ht="25.5">
      <c r="A105" s="30" t="s">
        <v>103</v>
      </c>
      <c r="B105" s="30" t="s">
        <v>104</v>
      </c>
      <c r="C105" s="30" t="s">
        <v>105</v>
      </c>
      <c r="D105" s="30" t="s">
        <v>106</v>
      </c>
      <c r="E105" s="31"/>
      <c r="F105" s="31"/>
    </row>
    <row r="106" spans="1:6" ht="12.75" customHeight="1">
      <c r="A106" s="36" t="s">
        <v>69</v>
      </c>
      <c r="B106" s="36"/>
      <c r="C106" s="36"/>
      <c r="D106" s="36"/>
    </row>
    <row r="107" spans="1:6" ht="12.75" customHeight="1">
      <c r="A107" s="36" t="s">
        <v>70</v>
      </c>
      <c r="B107" s="36"/>
      <c r="C107" s="36"/>
      <c r="D107" s="36"/>
    </row>
    <row r="108" spans="1:6" ht="12.75" customHeight="1">
      <c r="A108" s="36" t="s">
        <v>71</v>
      </c>
      <c r="B108" s="36"/>
      <c r="C108" s="36"/>
      <c r="D108" s="36"/>
    </row>
    <row r="109" spans="1:6" ht="12.75" customHeight="1">
      <c r="A109" s="36"/>
      <c r="B109" s="36"/>
      <c r="C109" s="36"/>
      <c r="D109" s="36"/>
    </row>
    <row r="112" spans="1:6" ht="76.150000000000006" customHeight="1">
      <c r="A112" s="40" t="s">
        <v>107</v>
      </c>
      <c r="B112" s="1242" t="s">
        <v>108</v>
      </c>
      <c r="C112" s="1242"/>
      <c r="D112" s="1242"/>
    </row>
    <row r="113" spans="1:6" ht="28.35" customHeight="1">
      <c r="A113" s="2" t="s">
        <v>27</v>
      </c>
      <c r="B113" s="2"/>
      <c r="C113" s="2"/>
      <c r="D113" s="2"/>
    </row>
    <row r="114" spans="1:6" ht="99.2" customHeight="1">
      <c r="A114" s="40" t="s">
        <v>109</v>
      </c>
      <c r="B114" s="1243" t="s">
        <v>110</v>
      </c>
      <c r="C114" s="1243"/>
      <c r="D114" s="40" t="s">
        <v>111</v>
      </c>
    </row>
    <row r="115" spans="1:6" ht="40.35" customHeight="1">
      <c r="A115" s="41" t="s">
        <v>8238</v>
      </c>
      <c r="B115" s="1244" t="s">
        <v>8207</v>
      </c>
      <c r="C115" s="1244"/>
      <c r="D115" s="1182" t="s">
        <v>8239</v>
      </c>
    </row>
    <row r="117" spans="1:6" ht="76.900000000000006" customHeight="1">
      <c r="A117" s="40" t="s">
        <v>115</v>
      </c>
      <c r="B117" s="1242"/>
      <c r="C117" s="1242"/>
      <c r="D117" s="1242"/>
    </row>
    <row r="118" spans="1:6" ht="12.75" customHeight="1">
      <c r="A118" s="2" t="s">
        <v>27</v>
      </c>
      <c r="B118" s="2"/>
      <c r="C118" s="2"/>
      <c r="D118" s="2"/>
    </row>
    <row r="119" spans="1:6" ht="12.75" customHeight="1">
      <c r="A119" s="1243" t="s">
        <v>116</v>
      </c>
      <c r="B119" s="1243"/>
      <c r="C119" s="1243"/>
    </row>
    <row r="120" spans="1:6" ht="52.5" customHeight="1">
      <c r="A120" s="1316"/>
      <c r="B120" s="1316"/>
      <c r="C120" s="1316"/>
    </row>
    <row r="121" spans="1:6" ht="85.5" customHeight="1">
      <c r="A121" s="43" t="s">
        <v>118</v>
      </c>
      <c r="B121" s="1242"/>
      <c r="C121" s="1242"/>
      <c r="D121" s="1242"/>
    </row>
    <row r="123" spans="1:6" ht="66.75" customHeight="1">
      <c r="A123" s="40" t="s">
        <v>119</v>
      </c>
      <c r="B123" s="1242"/>
      <c r="C123" s="1242"/>
      <c r="D123" s="1242"/>
      <c r="F123" s="44"/>
    </row>
    <row r="124" spans="1:6" ht="12.75" customHeight="1">
      <c r="A124" s="2" t="s">
        <v>27</v>
      </c>
      <c r="B124" s="2"/>
      <c r="C124" s="2"/>
      <c r="D124" s="2"/>
    </row>
    <row r="125" spans="1:6" ht="29.85" customHeight="1">
      <c r="A125" s="1243" t="s">
        <v>116</v>
      </c>
      <c r="B125" s="1243"/>
      <c r="C125" s="1243"/>
    </row>
    <row r="126" spans="1:6" ht="47.25" customHeight="1">
      <c r="A126" s="1245"/>
      <c r="B126" s="1245"/>
      <c r="C126" s="1245"/>
    </row>
    <row r="127" spans="1:6" ht="120.4" customHeight="1">
      <c r="A127" s="40" t="s">
        <v>121</v>
      </c>
      <c r="B127" s="1242"/>
      <c r="C127" s="1242"/>
      <c r="D127" s="1242"/>
    </row>
    <row r="130" spans="1:7" ht="50.65" customHeight="1">
      <c r="A130" s="1243" t="s">
        <v>122</v>
      </c>
      <c r="B130" s="1243"/>
      <c r="C130" s="1243"/>
      <c r="D130" s="1243"/>
    </row>
    <row r="131" spans="1:7" ht="96.95" customHeight="1">
      <c r="A131" s="40" t="s">
        <v>123</v>
      </c>
      <c r="B131" s="40" t="s">
        <v>124</v>
      </c>
      <c r="C131" s="40" t="s">
        <v>125</v>
      </c>
      <c r="D131" s="40" t="s">
        <v>126</v>
      </c>
    </row>
    <row r="132" spans="1:7" ht="83.65" customHeight="1">
      <c r="A132" s="48" t="s">
        <v>877</v>
      </c>
      <c r="B132" s="48" t="s">
        <v>878</v>
      </c>
      <c r="C132" s="48"/>
      <c r="D132" s="48"/>
    </row>
    <row r="134" spans="1:7" ht="39.6" customHeight="1">
      <c r="A134" s="1243" t="s">
        <v>130</v>
      </c>
      <c r="B134" s="1243"/>
      <c r="C134" s="1243"/>
      <c r="D134" s="1243"/>
      <c r="E134" s="1243"/>
      <c r="F134" s="40" t="s">
        <v>131</v>
      </c>
      <c r="G134" s="40" t="s">
        <v>132</v>
      </c>
    </row>
    <row r="135" spans="1:7" ht="73.900000000000006" customHeight="1">
      <c r="A135" s="40" t="s">
        <v>133</v>
      </c>
      <c r="B135" s="40" t="s">
        <v>134</v>
      </c>
      <c r="C135" s="40" t="s">
        <v>135</v>
      </c>
      <c r="D135" s="40" t="s">
        <v>136</v>
      </c>
      <c r="E135" s="40" t="s">
        <v>137</v>
      </c>
      <c r="F135" s="46">
        <v>28</v>
      </c>
      <c r="G135" s="46">
        <f>SUM(D136:D163)</f>
        <v>1631</v>
      </c>
    </row>
    <row r="136" spans="1:7" ht="44.25" customHeight="1">
      <c r="A136" s="48" t="s">
        <v>8240</v>
      </c>
      <c r="B136" s="50" t="s">
        <v>8241</v>
      </c>
      <c r="C136" s="48" t="s">
        <v>8242</v>
      </c>
      <c r="D136" s="48">
        <v>85</v>
      </c>
      <c r="E136" s="420" t="s">
        <v>8243</v>
      </c>
    </row>
    <row r="137" spans="1:7" ht="34.5" customHeight="1">
      <c r="A137" s="48" t="s">
        <v>8244</v>
      </c>
      <c r="B137" s="884" t="s">
        <v>8245</v>
      </c>
      <c r="C137" s="48" t="s">
        <v>8246</v>
      </c>
      <c r="D137" s="48">
        <v>17</v>
      </c>
      <c r="E137" s="420" t="s">
        <v>8247</v>
      </c>
    </row>
    <row r="138" spans="1:7" ht="37.5" customHeight="1">
      <c r="A138" s="48" t="s">
        <v>8248</v>
      </c>
      <c r="B138" s="884" t="s">
        <v>8245</v>
      </c>
      <c r="C138" s="48" t="s">
        <v>8249</v>
      </c>
      <c r="D138" s="48">
        <v>26</v>
      </c>
      <c r="E138" s="420" t="s">
        <v>8247</v>
      </c>
    </row>
    <row r="139" spans="1:7" ht="32.25" customHeight="1">
      <c r="A139" s="48" t="s">
        <v>8250</v>
      </c>
      <c r="B139" s="884" t="s">
        <v>8245</v>
      </c>
      <c r="C139" s="48" t="s">
        <v>8251</v>
      </c>
      <c r="D139" s="48">
        <v>56</v>
      </c>
      <c r="E139" s="420" t="s">
        <v>8247</v>
      </c>
    </row>
    <row r="140" spans="1:7" ht="38.25" customHeight="1">
      <c r="A140" s="48" t="s">
        <v>8252</v>
      </c>
      <c r="B140" s="50">
        <v>46113</v>
      </c>
      <c r="C140" s="48" t="s">
        <v>8253</v>
      </c>
      <c r="D140" s="48">
        <v>38</v>
      </c>
      <c r="E140" s="420" t="s">
        <v>8254</v>
      </c>
    </row>
    <row r="141" spans="1:7" ht="75.75" customHeight="1">
      <c r="A141" s="48" t="s">
        <v>8255</v>
      </c>
      <c r="B141" s="50">
        <v>46114</v>
      </c>
      <c r="C141" s="48" t="s">
        <v>8256</v>
      </c>
      <c r="D141" s="48">
        <v>10</v>
      </c>
      <c r="E141" s="48" t="s">
        <v>8257</v>
      </c>
    </row>
    <row r="142" spans="1:7" ht="108" customHeight="1">
      <c r="A142" s="48" t="s">
        <v>8258</v>
      </c>
      <c r="B142" s="50">
        <v>46127</v>
      </c>
      <c r="C142" s="48" t="s">
        <v>8259</v>
      </c>
      <c r="D142" s="48">
        <v>206</v>
      </c>
      <c r="E142" s="48" t="s">
        <v>8260</v>
      </c>
    </row>
    <row r="143" spans="1:7" ht="62.45" customHeight="1">
      <c r="A143" s="48" t="s">
        <v>8261</v>
      </c>
      <c r="B143" s="50">
        <v>46127</v>
      </c>
      <c r="C143" s="48" t="s">
        <v>8262</v>
      </c>
      <c r="D143" s="48">
        <v>13</v>
      </c>
      <c r="E143" s="48" t="s">
        <v>8243</v>
      </c>
    </row>
    <row r="144" spans="1:7" ht="33" customHeight="1">
      <c r="A144" s="48" t="s">
        <v>8263</v>
      </c>
      <c r="B144" s="50">
        <v>46128</v>
      </c>
      <c r="C144" s="48" t="s">
        <v>8264</v>
      </c>
      <c r="D144" s="48">
        <v>14</v>
      </c>
      <c r="E144" s="420" t="s">
        <v>8265</v>
      </c>
    </row>
    <row r="145" spans="1:5" ht="33" customHeight="1">
      <c r="A145" s="48" t="s">
        <v>8266</v>
      </c>
      <c r="B145" s="50">
        <v>46129</v>
      </c>
      <c r="C145" s="48" t="s">
        <v>8267</v>
      </c>
      <c r="D145" s="48">
        <v>49</v>
      </c>
      <c r="E145" s="420" t="s">
        <v>8268</v>
      </c>
    </row>
    <row r="146" spans="1:5" ht="72" customHeight="1">
      <c r="A146" s="48" t="s">
        <v>8269</v>
      </c>
      <c r="B146" s="50">
        <v>46129</v>
      </c>
      <c r="C146" s="48" t="s">
        <v>8270</v>
      </c>
      <c r="D146" s="48">
        <v>8</v>
      </c>
      <c r="E146" s="420" t="s">
        <v>8265</v>
      </c>
    </row>
    <row r="147" spans="1:5" ht="33" customHeight="1">
      <c r="A147" s="48" t="s">
        <v>8271</v>
      </c>
      <c r="B147" s="50">
        <v>46130</v>
      </c>
      <c r="C147" s="48" t="s">
        <v>8272</v>
      </c>
      <c r="D147" s="48">
        <v>23</v>
      </c>
      <c r="E147" s="420" t="s">
        <v>8247</v>
      </c>
    </row>
    <row r="148" spans="1:5" ht="31.5" customHeight="1">
      <c r="A148" s="48" t="s">
        <v>8273</v>
      </c>
      <c r="B148" s="50">
        <v>46130</v>
      </c>
      <c r="C148" s="48" t="s">
        <v>8274</v>
      </c>
      <c r="D148" s="48">
        <v>24</v>
      </c>
      <c r="E148" s="420" t="s">
        <v>8247</v>
      </c>
    </row>
    <row r="149" spans="1:5" ht="62.45" customHeight="1">
      <c r="A149" s="48" t="s">
        <v>8275</v>
      </c>
      <c r="B149" s="50">
        <v>46131</v>
      </c>
      <c r="C149" s="48" t="s">
        <v>8276</v>
      </c>
      <c r="D149" s="48">
        <v>13</v>
      </c>
      <c r="E149" s="48" t="s">
        <v>8254</v>
      </c>
    </row>
    <row r="150" spans="1:5" ht="62.45" customHeight="1">
      <c r="A150" s="48" t="s">
        <v>8277</v>
      </c>
      <c r="B150" s="50">
        <v>46141</v>
      </c>
      <c r="C150" s="48" t="s">
        <v>8278</v>
      </c>
      <c r="D150" s="48">
        <v>42</v>
      </c>
      <c r="E150" s="420" t="s">
        <v>8254</v>
      </c>
    </row>
    <row r="151" spans="1:5" ht="37.5" customHeight="1">
      <c r="A151" s="48" t="s">
        <v>8279</v>
      </c>
      <c r="B151" s="50">
        <v>46141</v>
      </c>
      <c r="C151" s="48" t="s">
        <v>8280</v>
      </c>
      <c r="D151" s="48">
        <v>12</v>
      </c>
      <c r="E151" s="48" t="s">
        <v>8265</v>
      </c>
    </row>
    <row r="152" spans="1:5" ht="62.45" customHeight="1">
      <c r="A152" s="48" t="s">
        <v>8281</v>
      </c>
      <c r="B152" s="50">
        <v>46143</v>
      </c>
      <c r="C152" s="48" t="s">
        <v>8282</v>
      </c>
      <c r="D152" s="48">
        <v>85</v>
      </c>
      <c r="E152" s="48" t="s">
        <v>8283</v>
      </c>
    </row>
    <row r="153" spans="1:5" ht="45" customHeight="1">
      <c r="A153" s="48" t="s">
        <v>8284</v>
      </c>
      <c r="B153" s="50">
        <v>46144</v>
      </c>
      <c r="C153" s="48" t="s">
        <v>8285</v>
      </c>
      <c r="D153" s="48">
        <v>75</v>
      </c>
      <c r="E153" s="420" t="s">
        <v>8283</v>
      </c>
    </row>
    <row r="154" spans="1:5" ht="45" customHeight="1">
      <c r="A154" s="48" t="s">
        <v>8286</v>
      </c>
      <c r="B154" s="50">
        <v>46158</v>
      </c>
      <c r="C154" s="48" t="s">
        <v>8287</v>
      </c>
      <c r="D154" s="48">
        <v>100</v>
      </c>
      <c r="E154" s="420" t="s">
        <v>8288</v>
      </c>
    </row>
    <row r="155" spans="1:5" ht="45" customHeight="1">
      <c r="A155" s="48" t="s">
        <v>8289</v>
      </c>
      <c r="B155" s="50">
        <v>46161</v>
      </c>
      <c r="C155" s="48" t="s">
        <v>8290</v>
      </c>
      <c r="D155" s="48">
        <v>42</v>
      </c>
      <c r="E155" s="48" t="s">
        <v>8288</v>
      </c>
    </row>
    <row r="156" spans="1:5" ht="45" customHeight="1">
      <c r="A156" s="48" t="s">
        <v>8291</v>
      </c>
      <c r="B156" s="50">
        <v>46174</v>
      </c>
      <c r="C156" s="48" t="s">
        <v>8292</v>
      </c>
      <c r="D156" s="48">
        <v>240</v>
      </c>
      <c r="E156" s="420" t="s">
        <v>8288</v>
      </c>
    </row>
    <row r="157" spans="1:5" ht="40.700000000000003" customHeight="1">
      <c r="A157" s="48" t="s">
        <v>8293</v>
      </c>
      <c r="B157" s="50">
        <v>46182</v>
      </c>
      <c r="C157" s="48" t="s">
        <v>8294</v>
      </c>
      <c r="D157" s="48">
        <v>20</v>
      </c>
      <c r="E157" s="420" t="s">
        <v>8254</v>
      </c>
    </row>
    <row r="158" spans="1:5" ht="40.700000000000003" customHeight="1">
      <c r="A158" s="48" t="s">
        <v>8295</v>
      </c>
      <c r="B158" s="50">
        <v>46184</v>
      </c>
      <c r="C158" s="48" t="s">
        <v>8296</v>
      </c>
      <c r="D158" s="48">
        <v>30</v>
      </c>
      <c r="E158" s="420" t="s">
        <v>8283</v>
      </c>
    </row>
    <row r="159" spans="1:5" ht="39.75" customHeight="1">
      <c r="A159" s="48" t="s">
        <v>8297</v>
      </c>
      <c r="B159" s="50">
        <v>46184</v>
      </c>
      <c r="C159" s="48" t="s">
        <v>8296</v>
      </c>
      <c r="D159" s="48">
        <v>25</v>
      </c>
      <c r="E159" s="420" t="s">
        <v>8288</v>
      </c>
    </row>
    <row r="160" spans="1:5" ht="48.75" customHeight="1">
      <c r="A160" s="48" t="s">
        <v>8298</v>
      </c>
      <c r="B160" s="50">
        <v>46184</v>
      </c>
      <c r="C160" s="48" t="s">
        <v>8299</v>
      </c>
      <c r="D160" s="48">
        <v>15</v>
      </c>
      <c r="E160" s="420" t="s">
        <v>8257</v>
      </c>
    </row>
    <row r="161" spans="1:9" ht="39.75" customHeight="1">
      <c r="A161" s="48" t="s">
        <v>8300</v>
      </c>
      <c r="B161" s="50">
        <v>46185</v>
      </c>
      <c r="C161" s="48" t="s">
        <v>8301</v>
      </c>
      <c r="D161" s="48">
        <v>93</v>
      </c>
      <c r="E161" s="420" t="s">
        <v>8283</v>
      </c>
    </row>
    <row r="162" spans="1:9" ht="44.25" customHeight="1">
      <c r="A162" s="48" t="s">
        <v>8302</v>
      </c>
      <c r="B162" s="50">
        <v>46185</v>
      </c>
      <c r="C162" s="48" t="s">
        <v>8303</v>
      </c>
      <c r="D162" s="48">
        <v>250</v>
      </c>
      <c r="E162" s="420" t="s">
        <v>8304</v>
      </c>
    </row>
    <row r="163" spans="1:9" ht="41.1" customHeight="1">
      <c r="A163" s="48" t="s">
        <v>8305</v>
      </c>
      <c r="B163" s="50">
        <v>46185</v>
      </c>
      <c r="C163" s="48" t="s">
        <v>8306</v>
      </c>
      <c r="D163" s="48">
        <v>20</v>
      </c>
      <c r="E163" s="48" t="s">
        <v>8268</v>
      </c>
    </row>
    <row r="164" spans="1:9" ht="12.75" customHeight="1">
      <c r="A164" s="48"/>
      <c r="B164" s="48"/>
      <c r="C164" s="48"/>
      <c r="D164" s="48"/>
      <c r="E164" s="48"/>
    </row>
    <row r="166" spans="1:9" ht="66" customHeight="1">
      <c r="A166" s="1243" t="s">
        <v>180</v>
      </c>
      <c r="B166" s="1243"/>
      <c r="C166" s="1243"/>
      <c r="D166" s="1243"/>
      <c r="E166" s="1243"/>
      <c r="F166" s="1243"/>
      <c r="G166" s="40" t="s">
        <v>131</v>
      </c>
      <c r="H166" s="40" t="s">
        <v>132</v>
      </c>
      <c r="I166" s="40" t="s">
        <v>181</v>
      </c>
    </row>
    <row r="167" spans="1:9" ht="111.2" customHeight="1">
      <c r="A167" s="40" t="s">
        <v>133</v>
      </c>
      <c r="B167" s="40" t="s">
        <v>134</v>
      </c>
      <c r="C167" s="40" t="s">
        <v>135</v>
      </c>
      <c r="D167" s="40" t="s">
        <v>136</v>
      </c>
      <c r="E167" s="40" t="s">
        <v>137</v>
      </c>
      <c r="F167" s="40" t="s">
        <v>182</v>
      </c>
      <c r="G167" s="46">
        <v>21</v>
      </c>
      <c r="H167" s="46">
        <f>SUM(D168:D188)</f>
        <v>592</v>
      </c>
      <c r="I167" s="216">
        <f>4/G167*100</f>
        <v>19.047619047619047</v>
      </c>
    </row>
    <row r="168" spans="1:9" ht="39.200000000000003" customHeight="1">
      <c r="A168" s="48" t="s">
        <v>8307</v>
      </c>
      <c r="B168" s="50">
        <v>46114</v>
      </c>
      <c r="C168" s="48" t="s">
        <v>8308</v>
      </c>
      <c r="D168" s="48">
        <v>15</v>
      </c>
      <c r="E168" s="420" t="s">
        <v>8309</v>
      </c>
      <c r="F168" s="56" t="s">
        <v>186</v>
      </c>
    </row>
    <row r="169" spans="1:9" ht="39.200000000000003" customHeight="1">
      <c r="A169" s="48" t="s">
        <v>8310</v>
      </c>
      <c r="B169" s="50">
        <v>46114</v>
      </c>
      <c r="C169" s="48" t="s">
        <v>8311</v>
      </c>
      <c r="D169" s="48">
        <v>20</v>
      </c>
      <c r="E169" s="420" t="s">
        <v>8304</v>
      </c>
      <c r="F169" s="56" t="s">
        <v>190</v>
      </c>
    </row>
    <row r="170" spans="1:9" ht="39.200000000000003" customHeight="1">
      <c r="A170" s="48" t="s">
        <v>8312</v>
      </c>
      <c r="B170" s="50">
        <v>46115</v>
      </c>
      <c r="C170" s="420" t="s">
        <v>8311</v>
      </c>
      <c r="D170" s="48">
        <v>10</v>
      </c>
      <c r="E170" s="420" t="s">
        <v>8304</v>
      </c>
      <c r="F170" s="56" t="s">
        <v>190</v>
      </c>
    </row>
    <row r="171" spans="1:9" ht="39.200000000000003" customHeight="1">
      <c r="A171" s="48" t="s">
        <v>8313</v>
      </c>
      <c r="B171" s="50">
        <v>46119</v>
      </c>
      <c r="C171" s="48" t="s">
        <v>8314</v>
      </c>
      <c r="D171" s="48">
        <v>34</v>
      </c>
      <c r="E171" s="420" t="s">
        <v>8315</v>
      </c>
      <c r="F171" s="56" t="s">
        <v>186</v>
      </c>
    </row>
    <row r="172" spans="1:9" ht="39.200000000000003" customHeight="1">
      <c r="A172" s="48" t="s">
        <v>8316</v>
      </c>
      <c r="B172" s="50">
        <v>46121</v>
      </c>
      <c r="C172" s="48" t="s">
        <v>8317</v>
      </c>
      <c r="D172" s="48">
        <v>8</v>
      </c>
      <c r="E172" s="420" t="s">
        <v>8265</v>
      </c>
      <c r="F172" s="56" t="s">
        <v>186</v>
      </c>
    </row>
    <row r="173" spans="1:9" ht="39.200000000000003" customHeight="1">
      <c r="A173" s="48" t="s">
        <v>8318</v>
      </c>
      <c r="B173" s="50">
        <v>46128</v>
      </c>
      <c r="C173" s="420" t="s">
        <v>8311</v>
      </c>
      <c r="D173" s="48">
        <v>20</v>
      </c>
      <c r="E173" s="420" t="s">
        <v>8304</v>
      </c>
      <c r="F173" s="56" t="s">
        <v>190</v>
      </c>
    </row>
    <row r="174" spans="1:9" ht="39.200000000000003" customHeight="1">
      <c r="A174" s="48" t="s">
        <v>8319</v>
      </c>
      <c r="B174" s="50">
        <v>46129</v>
      </c>
      <c r="C174" s="48" t="s">
        <v>8320</v>
      </c>
      <c r="D174" s="48">
        <v>20</v>
      </c>
      <c r="E174" s="420" t="s">
        <v>8321</v>
      </c>
      <c r="F174" s="56" t="s">
        <v>186</v>
      </c>
    </row>
    <row r="175" spans="1:9" ht="39.200000000000003" customHeight="1">
      <c r="A175" s="48" t="s">
        <v>8322</v>
      </c>
      <c r="B175" s="50">
        <v>46131</v>
      </c>
      <c r="C175" s="48" t="s">
        <v>8323</v>
      </c>
      <c r="D175" s="48">
        <v>18</v>
      </c>
      <c r="E175" s="420" t="s">
        <v>8254</v>
      </c>
      <c r="F175" s="56" t="s">
        <v>186</v>
      </c>
    </row>
    <row r="176" spans="1:9" ht="39.200000000000003" customHeight="1">
      <c r="A176" s="48" t="s">
        <v>8324</v>
      </c>
      <c r="B176" s="50">
        <v>46133</v>
      </c>
      <c r="C176" s="48" t="s">
        <v>8324</v>
      </c>
      <c r="D176" s="48">
        <v>6</v>
      </c>
      <c r="E176" s="420" t="s">
        <v>8325</v>
      </c>
      <c r="F176" s="56" t="s">
        <v>186</v>
      </c>
    </row>
    <row r="177" spans="1:7" ht="39.200000000000003" customHeight="1">
      <c r="A177" s="48" t="s">
        <v>8326</v>
      </c>
      <c r="B177" s="50">
        <v>45768</v>
      </c>
      <c r="C177" s="48" t="s">
        <v>8327</v>
      </c>
      <c r="D177" s="48">
        <v>25</v>
      </c>
      <c r="E177" s="420" t="s">
        <v>8325</v>
      </c>
      <c r="F177" s="56" t="s">
        <v>186</v>
      </c>
    </row>
    <row r="178" spans="1:7" ht="39.200000000000003" customHeight="1">
      <c r="A178" s="48" t="s">
        <v>2758</v>
      </c>
      <c r="B178" s="50">
        <v>46134</v>
      </c>
      <c r="C178" s="48" t="s">
        <v>8324</v>
      </c>
      <c r="D178" s="48">
        <v>15</v>
      </c>
      <c r="E178" s="420" t="s">
        <v>8321</v>
      </c>
      <c r="F178" s="56" t="s">
        <v>186</v>
      </c>
    </row>
    <row r="179" spans="1:7" ht="39.200000000000003" customHeight="1">
      <c r="A179" s="48" t="s">
        <v>2758</v>
      </c>
      <c r="B179" s="50">
        <v>46134</v>
      </c>
      <c r="C179" s="48" t="s">
        <v>8324</v>
      </c>
      <c r="D179" s="48">
        <v>5</v>
      </c>
      <c r="E179" s="420" t="s">
        <v>8315</v>
      </c>
      <c r="F179" s="56" t="s">
        <v>186</v>
      </c>
    </row>
    <row r="180" spans="1:7" ht="39.200000000000003" customHeight="1">
      <c r="A180" s="48" t="s">
        <v>8328</v>
      </c>
      <c r="B180" s="50">
        <v>46137</v>
      </c>
      <c r="C180" s="48" t="s">
        <v>8329</v>
      </c>
      <c r="D180" s="48">
        <v>60</v>
      </c>
      <c r="E180" s="420" t="s">
        <v>8315</v>
      </c>
      <c r="F180" s="56" t="s">
        <v>186</v>
      </c>
    </row>
    <row r="181" spans="1:7" ht="39.200000000000003" customHeight="1">
      <c r="A181" s="48" t="s">
        <v>8330</v>
      </c>
      <c r="B181" s="50">
        <v>46137</v>
      </c>
      <c r="C181" s="48" t="s">
        <v>8331</v>
      </c>
      <c r="D181" s="48">
        <v>55</v>
      </c>
      <c r="E181" s="420" t="s">
        <v>8325</v>
      </c>
      <c r="F181" s="56" t="s">
        <v>186</v>
      </c>
    </row>
    <row r="182" spans="1:7" ht="39.200000000000003" customHeight="1">
      <c r="A182" s="48" t="s">
        <v>8332</v>
      </c>
      <c r="B182" s="50">
        <v>46156</v>
      </c>
      <c r="C182" s="48" t="s">
        <v>5948</v>
      </c>
      <c r="D182" s="48">
        <v>114</v>
      </c>
      <c r="E182" s="420" t="s">
        <v>8333</v>
      </c>
      <c r="F182" s="56" t="s">
        <v>186</v>
      </c>
    </row>
    <row r="183" spans="1:7" ht="39.200000000000003" customHeight="1">
      <c r="A183" s="48" t="s">
        <v>8334</v>
      </c>
      <c r="B183" s="50">
        <v>46164</v>
      </c>
      <c r="C183" s="48" t="s">
        <v>8335</v>
      </c>
      <c r="D183" s="48">
        <v>35</v>
      </c>
      <c r="E183" s="420" t="s">
        <v>8321</v>
      </c>
      <c r="F183" s="56" t="s">
        <v>186</v>
      </c>
    </row>
    <row r="184" spans="1:7" ht="63" customHeight="1">
      <c r="A184" s="48" t="s">
        <v>8336</v>
      </c>
      <c r="B184" s="50">
        <v>46166</v>
      </c>
      <c r="C184" s="48" t="s">
        <v>8337</v>
      </c>
      <c r="D184" s="48">
        <v>12</v>
      </c>
      <c r="E184" s="420" t="s">
        <v>8254</v>
      </c>
      <c r="F184" s="56" t="s">
        <v>190</v>
      </c>
    </row>
    <row r="185" spans="1:7" ht="47.25" customHeight="1">
      <c r="A185" s="48" t="s">
        <v>8338</v>
      </c>
      <c r="B185" s="50">
        <v>46177</v>
      </c>
      <c r="C185" s="48" t="s">
        <v>8339</v>
      </c>
      <c r="D185" s="48">
        <v>50</v>
      </c>
      <c r="E185" s="420" t="s">
        <v>8304</v>
      </c>
      <c r="F185" s="56" t="s">
        <v>186</v>
      </c>
    </row>
    <row r="186" spans="1:7" ht="34.700000000000003" customHeight="1">
      <c r="A186" s="48" t="s">
        <v>8340</v>
      </c>
      <c r="B186" s="50">
        <v>46181</v>
      </c>
      <c r="C186" s="48" t="s">
        <v>8341</v>
      </c>
      <c r="D186" s="48">
        <v>18</v>
      </c>
      <c r="E186" s="420" t="s">
        <v>8283</v>
      </c>
      <c r="F186" s="56" t="s">
        <v>186</v>
      </c>
    </row>
    <row r="187" spans="1:7" ht="26.25" customHeight="1">
      <c r="A187" s="48" t="s">
        <v>8342</v>
      </c>
      <c r="B187" s="50">
        <v>46189</v>
      </c>
      <c r="C187" s="420" t="s">
        <v>8343</v>
      </c>
      <c r="D187" s="48">
        <v>28</v>
      </c>
      <c r="E187" s="420" t="s">
        <v>8315</v>
      </c>
      <c r="F187" s="56" t="s">
        <v>186</v>
      </c>
    </row>
    <row r="188" spans="1:7" ht="24.75" customHeight="1">
      <c r="A188" s="48" t="s">
        <v>8344</v>
      </c>
      <c r="B188" s="50">
        <v>46190</v>
      </c>
      <c r="C188" s="48" t="s">
        <v>8345</v>
      </c>
      <c r="D188" s="48">
        <v>24</v>
      </c>
      <c r="E188" s="420" t="s">
        <v>8315</v>
      </c>
      <c r="F188" s="56" t="s">
        <v>186</v>
      </c>
    </row>
    <row r="189" spans="1:7" ht="12.75" customHeight="1">
      <c r="A189" s="48"/>
      <c r="B189" s="48"/>
      <c r="C189" s="48"/>
      <c r="D189" s="48"/>
      <c r="E189" s="48"/>
      <c r="F189" s="56"/>
    </row>
    <row r="190" spans="1:7" ht="12.75" customHeight="1">
      <c r="A190" s="48"/>
      <c r="B190" s="48"/>
      <c r="C190" s="48"/>
      <c r="D190" s="48"/>
      <c r="E190" s="48"/>
      <c r="F190" s="56"/>
    </row>
    <row r="192" spans="1:7" ht="40.35" customHeight="1">
      <c r="A192" s="1243" t="s">
        <v>252</v>
      </c>
      <c r="B192" s="1243"/>
      <c r="C192" s="1243"/>
      <c r="D192" s="1243"/>
      <c r="E192" s="1243"/>
      <c r="F192" s="40" t="s">
        <v>131</v>
      </c>
      <c r="G192" s="40" t="s">
        <v>132</v>
      </c>
    </row>
    <row r="193" spans="1:10" ht="65.650000000000006" customHeight="1">
      <c r="A193" s="40" t="s">
        <v>133</v>
      </c>
      <c r="B193" s="40" t="s">
        <v>134</v>
      </c>
      <c r="C193" s="40" t="s">
        <v>135</v>
      </c>
      <c r="D193" s="40" t="s">
        <v>136</v>
      </c>
      <c r="E193" s="40" t="s">
        <v>137</v>
      </c>
      <c r="F193" s="373">
        <v>1</v>
      </c>
      <c r="G193" s="373">
        <f>D194</f>
        <v>65</v>
      </c>
    </row>
    <row r="194" spans="1:10" ht="31.5" customHeight="1">
      <c r="A194" s="48" t="s">
        <v>8346</v>
      </c>
      <c r="B194" s="50" t="s">
        <v>8347</v>
      </c>
      <c r="C194" s="48" t="s">
        <v>8348</v>
      </c>
      <c r="D194" s="48">
        <v>65</v>
      </c>
      <c r="E194" s="420" t="s">
        <v>8243</v>
      </c>
    </row>
    <row r="195" spans="1:10" ht="12.75" customHeight="1">
      <c r="A195" s="48"/>
      <c r="B195" s="48"/>
      <c r="C195" s="48"/>
      <c r="D195" s="48"/>
      <c r="E195" s="48"/>
    </row>
    <row r="197" spans="1:10" ht="54.4" customHeight="1">
      <c r="A197" s="1243" t="s">
        <v>281</v>
      </c>
      <c r="B197" s="1243"/>
      <c r="C197" s="1243"/>
      <c r="D197" s="1243"/>
      <c r="E197" s="1243"/>
      <c r="F197" s="1243"/>
      <c r="G197" s="40" t="s">
        <v>131</v>
      </c>
      <c r="H197" s="40" t="s">
        <v>132</v>
      </c>
      <c r="J197" s="80" t="s">
        <v>282</v>
      </c>
    </row>
    <row r="198" spans="1:10" ht="76.900000000000006" customHeight="1">
      <c r="A198" s="40" t="s">
        <v>133</v>
      </c>
      <c r="B198" s="40" t="s">
        <v>134</v>
      </c>
      <c r="C198" s="40" t="s">
        <v>135</v>
      </c>
      <c r="D198" s="40" t="s">
        <v>136</v>
      </c>
      <c r="E198" s="40" t="s">
        <v>137</v>
      </c>
      <c r="F198" s="40" t="s">
        <v>283</v>
      </c>
      <c r="G198" s="46">
        <v>91</v>
      </c>
      <c r="H198" s="46">
        <f>SUM(D199:D289)</f>
        <v>6483</v>
      </c>
      <c r="J198" s="81" t="s">
        <v>284</v>
      </c>
    </row>
    <row r="199" spans="1:10" ht="48.2" customHeight="1">
      <c r="A199" s="48" t="s">
        <v>8349</v>
      </c>
      <c r="B199" s="50" t="s">
        <v>4340</v>
      </c>
      <c r="C199" s="48" t="s">
        <v>8350</v>
      </c>
      <c r="D199" s="48">
        <v>50</v>
      </c>
      <c r="E199" s="420" t="s">
        <v>8288</v>
      </c>
      <c r="F199" s="56" t="s">
        <v>309</v>
      </c>
    </row>
    <row r="200" spans="1:10" ht="48.2" customHeight="1">
      <c r="A200" s="48" t="s">
        <v>8351</v>
      </c>
      <c r="B200" s="50" t="s">
        <v>8352</v>
      </c>
      <c r="C200" s="48" t="s">
        <v>8353</v>
      </c>
      <c r="D200" s="48">
        <v>120</v>
      </c>
      <c r="E200" s="420" t="s">
        <v>8254</v>
      </c>
      <c r="F200" s="56" t="s">
        <v>300</v>
      </c>
    </row>
    <row r="201" spans="1:10" ht="38.25" customHeight="1">
      <c r="A201" s="48" t="s">
        <v>8354</v>
      </c>
      <c r="B201" s="50" t="s">
        <v>1301</v>
      </c>
      <c r="C201" s="48" t="s">
        <v>8355</v>
      </c>
      <c r="D201" s="48">
        <v>48</v>
      </c>
      <c r="E201" s="420" t="s">
        <v>8254</v>
      </c>
      <c r="F201" s="56" t="s">
        <v>309</v>
      </c>
    </row>
    <row r="202" spans="1:10" ht="34.5" customHeight="1">
      <c r="A202" s="48" t="s">
        <v>8356</v>
      </c>
      <c r="B202" s="50">
        <v>46115</v>
      </c>
      <c r="C202" s="48" t="s">
        <v>8357</v>
      </c>
      <c r="D202" s="48">
        <v>6</v>
      </c>
      <c r="E202" s="420" t="s">
        <v>8358</v>
      </c>
      <c r="F202" s="56" t="s">
        <v>1469</v>
      </c>
    </row>
    <row r="203" spans="1:10" ht="75" customHeight="1">
      <c r="A203" s="48" t="s">
        <v>8359</v>
      </c>
      <c r="B203" s="50" t="s">
        <v>8360</v>
      </c>
      <c r="C203" s="48" t="s">
        <v>8361</v>
      </c>
      <c r="D203" s="48">
        <v>17</v>
      </c>
      <c r="E203" s="420" t="s">
        <v>8257</v>
      </c>
      <c r="F203" s="56" t="s">
        <v>294</v>
      </c>
    </row>
    <row r="204" spans="1:10" ht="48.2" customHeight="1">
      <c r="A204" s="48" t="s">
        <v>8362</v>
      </c>
      <c r="B204" s="50" t="s">
        <v>8363</v>
      </c>
      <c r="C204" s="48" t="s">
        <v>8364</v>
      </c>
      <c r="D204" s="48">
        <v>53</v>
      </c>
      <c r="E204" s="420" t="s">
        <v>8243</v>
      </c>
      <c r="F204" s="56" t="s">
        <v>1469</v>
      </c>
    </row>
    <row r="205" spans="1:10" ht="48.2" customHeight="1">
      <c r="A205" s="48" t="s">
        <v>8365</v>
      </c>
      <c r="B205" s="50">
        <v>46124</v>
      </c>
      <c r="C205" s="48" t="s">
        <v>8366</v>
      </c>
      <c r="D205" s="48">
        <v>120</v>
      </c>
      <c r="E205" s="420" t="s">
        <v>8288</v>
      </c>
      <c r="F205" s="56" t="s">
        <v>300</v>
      </c>
    </row>
    <row r="206" spans="1:10" ht="28.5" customHeight="1">
      <c r="A206" s="48" t="s">
        <v>8367</v>
      </c>
      <c r="B206" s="50">
        <v>46126</v>
      </c>
      <c r="C206" s="48" t="s">
        <v>8368</v>
      </c>
      <c r="D206" s="48">
        <v>44</v>
      </c>
      <c r="E206" s="420" t="s">
        <v>8315</v>
      </c>
      <c r="F206" s="56" t="s">
        <v>300</v>
      </c>
    </row>
    <row r="207" spans="1:10" ht="108.2" customHeight="1">
      <c r="A207" s="48" t="s">
        <v>8369</v>
      </c>
      <c r="B207" s="50">
        <v>46128</v>
      </c>
      <c r="C207" s="48" t="s">
        <v>8370</v>
      </c>
      <c r="D207" s="48">
        <v>42</v>
      </c>
      <c r="E207" s="420" t="s">
        <v>8260</v>
      </c>
      <c r="F207" s="56" t="s">
        <v>289</v>
      </c>
    </row>
    <row r="208" spans="1:10" ht="49.5" customHeight="1">
      <c r="A208" s="48" t="s">
        <v>8371</v>
      </c>
      <c r="B208" s="50">
        <v>46128</v>
      </c>
      <c r="C208" s="48" t="s">
        <v>8372</v>
      </c>
      <c r="D208" s="48">
        <v>45</v>
      </c>
      <c r="E208" s="420" t="s">
        <v>8260</v>
      </c>
      <c r="F208" s="56" t="s">
        <v>300</v>
      </c>
    </row>
    <row r="209" spans="1:6" ht="31.5" customHeight="1">
      <c r="A209" s="48" t="s">
        <v>8367</v>
      </c>
      <c r="B209" s="50">
        <v>46128</v>
      </c>
      <c r="C209" s="48" t="s">
        <v>8368</v>
      </c>
      <c r="D209" s="48">
        <v>7</v>
      </c>
      <c r="E209" s="420" t="s">
        <v>8315</v>
      </c>
      <c r="F209" s="56" t="s">
        <v>300</v>
      </c>
    </row>
    <row r="210" spans="1:6" ht="48.2" customHeight="1">
      <c r="A210" s="48" t="s">
        <v>8373</v>
      </c>
      <c r="B210" s="50" t="s">
        <v>8374</v>
      </c>
      <c r="C210" s="48" t="s">
        <v>8375</v>
      </c>
      <c r="D210" s="48">
        <v>269</v>
      </c>
      <c r="E210" s="420" t="s">
        <v>8260</v>
      </c>
      <c r="F210" s="56" t="s">
        <v>300</v>
      </c>
    </row>
    <row r="211" spans="1:6" ht="27.75" customHeight="1">
      <c r="A211" s="48" t="s">
        <v>8376</v>
      </c>
      <c r="B211" s="50">
        <v>46134</v>
      </c>
      <c r="C211" s="48" t="s">
        <v>8377</v>
      </c>
      <c r="D211" s="48">
        <v>14</v>
      </c>
      <c r="E211" s="420" t="s">
        <v>8315</v>
      </c>
      <c r="F211" s="56" t="s">
        <v>309</v>
      </c>
    </row>
    <row r="212" spans="1:6" ht="27.75" customHeight="1">
      <c r="A212" s="48" t="s">
        <v>8367</v>
      </c>
      <c r="B212" s="50">
        <v>46134</v>
      </c>
      <c r="C212" s="48" t="s">
        <v>8368</v>
      </c>
      <c r="D212" s="48">
        <v>16</v>
      </c>
      <c r="E212" s="420" t="s">
        <v>8315</v>
      </c>
      <c r="F212" s="56" t="s">
        <v>300</v>
      </c>
    </row>
    <row r="213" spans="1:6" ht="73.5" customHeight="1">
      <c r="A213" s="48" t="s">
        <v>8378</v>
      </c>
      <c r="B213" s="50">
        <v>46135</v>
      </c>
      <c r="C213" s="48" t="s">
        <v>8379</v>
      </c>
      <c r="D213" s="48">
        <v>85</v>
      </c>
      <c r="E213" s="420" t="s">
        <v>8380</v>
      </c>
      <c r="F213" s="56" t="s">
        <v>300</v>
      </c>
    </row>
    <row r="214" spans="1:6" ht="39.75" customHeight="1">
      <c r="A214" s="48" t="s">
        <v>8381</v>
      </c>
      <c r="B214" s="50">
        <v>46136</v>
      </c>
      <c r="C214" s="48" t="s">
        <v>8382</v>
      </c>
      <c r="D214" s="48">
        <v>32</v>
      </c>
      <c r="E214" s="420" t="s">
        <v>8260</v>
      </c>
      <c r="F214" s="56" t="s">
        <v>300</v>
      </c>
    </row>
    <row r="215" spans="1:6" ht="48.2" customHeight="1">
      <c r="A215" s="48" t="s">
        <v>8383</v>
      </c>
      <c r="B215" s="50">
        <v>46139</v>
      </c>
      <c r="C215" s="48" t="s">
        <v>8384</v>
      </c>
      <c r="D215" s="48">
        <v>39</v>
      </c>
      <c r="E215" s="420" t="s">
        <v>8260</v>
      </c>
      <c r="F215" s="56" t="s">
        <v>300</v>
      </c>
    </row>
    <row r="216" spans="1:6" ht="41.25" customHeight="1">
      <c r="A216" s="48" t="s">
        <v>8385</v>
      </c>
      <c r="B216" s="50">
        <v>46139</v>
      </c>
      <c r="C216" s="48" t="s">
        <v>8386</v>
      </c>
      <c r="D216" s="48">
        <v>50</v>
      </c>
      <c r="E216" s="420" t="s">
        <v>8257</v>
      </c>
      <c r="F216" s="56" t="s">
        <v>300</v>
      </c>
    </row>
    <row r="217" spans="1:6" ht="29.25" customHeight="1">
      <c r="A217" s="48" t="s">
        <v>1160</v>
      </c>
      <c r="B217" s="50">
        <v>46140</v>
      </c>
      <c r="C217" s="48" t="s">
        <v>8387</v>
      </c>
      <c r="D217" s="48">
        <v>26</v>
      </c>
      <c r="E217" s="420" t="s">
        <v>8315</v>
      </c>
      <c r="F217" s="56" t="s">
        <v>300</v>
      </c>
    </row>
    <row r="218" spans="1:6" ht="60.75" customHeight="1">
      <c r="A218" s="48" t="s">
        <v>8388</v>
      </c>
      <c r="B218" s="50">
        <v>46140</v>
      </c>
      <c r="C218" s="48" t="s">
        <v>8389</v>
      </c>
      <c r="D218" s="48">
        <v>21</v>
      </c>
      <c r="E218" s="420" t="s">
        <v>8260</v>
      </c>
      <c r="F218" s="56" t="s">
        <v>3007</v>
      </c>
    </row>
    <row r="219" spans="1:6" ht="48.2" customHeight="1">
      <c r="A219" s="48" t="s">
        <v>8390</v>
      </c>
      <c r="B219" s="50">
        <v>46141</v>
      </c>
      <c r="C219" s="48" t="s">
        <v>8391</v>
      </c>
      <c r="D219" s="48">
        <v>200</v>
      </c>
      <c r="E219" s="420" t="s">
        <v>8288</v>
      </c>
      <c r="F219" s="56" t="s">
        <v>3007</v>
      </c>
    </row>
    <row r="220" spans="1:6" ht="29.25" customHeight="1">
      <c r="A220" s="420" t="s">
        <v>8385</v>
      </c>
      <c r="B220" s="50">
        <v>46142</v>
      </c>
      <c r="C220" s="420" t="s">
        <v>8386</v>
      </c>
      <c r="D220" s="48">
        <v>26</v>
      </c>
      <c r="E220" s="420" t="s">
        <v>8257</v>
      </c>
      <c r="F220" s="56" t="s">
        <v>300</v>
      </c>
    </row>
    <row r="221" spans="1:6" ht="48.2" customHeight="1">
      <c r="A221" s="48" t="s">
        <v>8392</v>
      </c>
      <c r="B221" s="50" t="s">
        <v>188</v>
      </c>
      <c r="C221" s="48" t="s">
        <v>8393</v>
      </c>
      <c r="D221" s="48">
        <v>100</v>
      </c>
      <c r="E221" s="420" t="s">
        <v>8288</v>
      </c>
      <c r="F221" s="56" t="s">
        <v>309</v>
      </c>
    </row>
    <row r="222" spans="1:6" ht="30" customHeight="1">
      <c r="A222" s="48" t="s">
        <v>1595</v>
      </c>
      <c r="B222" s="50" t="s">
        <v>188</v>
      </c>
      <c r="C222" s="48" t="s">
        <v>1500</v>
      </c>
      <c r="D222" s="48">
        <v>40</v>
      </c>
      <c r="E222" s="420" t="s">
        <v>8247</v>
      </c>
      <c r="F222" s="56" t="s">
        <v>309</v>
      </c>
    </row>
    <row r="223" spans="1:6" ht="34.5" customHeight="1">
      <c r="A223" s="48" t="s">
        <v>8394</v>
      </c>
      <c r="B223" s="50" t="s">
        <v>8395</v>
      </c>
      <c r="C223" s="48" t="s">
        <v>7629</v>
      </c>
      <c r="D223" s="48">
        <v>285</v>
      </c>
      <c r="E223" s="420" t="s">
        <v>8315</v>
      </c>
      <c r="F223" s="56" t="s">
        <v>300</v>
      </c>
    </row>
    <row r="224" spans="1:6" ht="29.25" customHeight="1">
      <c r="A224" s="48" t="s">
        <v>6704</v>
      </c>
      <c r="B224" s="50">
        <v>46144</v>
      </c>
      <c r="C224" s="48" t="s">
        <v>8396</v>
      </c>
      <c r="D224" s="48">
        <v>6</v>
      </c>
      <c r="E224" s="420" t="s">
        <v>8325</v>
      </c>
      <c r="F224" s="56" t="s">
        <v>3007</v>
      </c>
    </row>
    <row r="225" spans="1:6" ht="34.5" customHeight="1">
      <c r="A225" s="420" t="s">
        <v>1160</v>
      </c>
      <c r="B225" s="50">
        <v>46146</v>
      </c>
      <c r="C225" s="420" t="s">
        <v>8387</v>
      </c>
      <c r="D225" s="48">
        <v>28</v>
      </c>
      <c r="E225" s="420" t="s">
        <v>8315</v>
      </c>
      <c r="F225" s="56" t="s">
        <v>300</v>
      </c>
    </row>
    <row r="226" spans="1:6" ht="34.5" customHeight="1">
      <c r="A226" s="420" t="s">
        <v>8385</v>
      </c>
      <c r="B226" s="50">
        <v>46146</v>
      </c>
      <c r="C226" s="420" t="s">
        <v>8386</v>
      </c>
      <c r="D226" s="48">
        <v>32</v>
      </c>
      <c r="E226" s="420" t="s">
        <v>8257</v>
      </c>
      <c r="F226" s="56" t="s">
        <v>300</v>
      </c>
    </row>
    <row r="227" spans="1:6" ht="37.5" customHeight="1">
      <c r="A227" s="48" t="s">
        <v>8367</v>
      </c>
      <c r="B227" s="50">
        <v>46147</v>
      </c>
      <c r="C227" s="48" t="s">
        <v>8368</v>
      </c>
      <c r="D227" s="48">
        <v>17</v>
      </c>
      <c r="E227" s="420" t="s">
        <v>8315</v>
      </c>
      <c r="F227" s="56" t="s">
        <v>300</v>
      </c>
    </row>
    <row r="228" spans="1:6" ht="44.1" customHeight="1">
      <c r="A228" s="48" t="s">
        <v>1504</v>
      </c>
      <c r="B228" s="50">
        <v>46147</v>
      </c>
      <c r="C228" s="48" t="s">
        <v>8397</v>
      </c>
      <c r="D228" s="48">
        <v>52</v>
      </c>
      <c r="E228" s="420" t="s">
        <v>8315</v>
      </c>
      <c r="F228" s="56" t="s">
        <v>300</v>
      </c>
    </row>
    <row r="229" spans="1:6" ht="37.5" customHeight="1">
      <c r="A229" s="48" t="s">
        <v>8398</v>
      </c>
      <c r="B229" s="50">
        <v>46147</v>
      </c>
      <c r="C229" s="48" t="s">
        <v>8399</v>
      </c>
      <c r="D229" s="48">
        <v>60</v>
      </c>
      <c r="E229" s="420" t="s">
        <v>8288</v>
      </c>
      <c r="F229" s="56" t="s">
        <v>309</v>
      </c>
    </row>
    <row r="230" spans="1:6" ht="60.75" customHeight="1">
      <c r="A230" s="420" t="s">
        <v>8400</v>
      </c>
      <c r="B230" s="50">
        <v>46147</v>
      </c>
      <c r="C230" s="48" t="s">
        <v>8401</v>
      </c>
      <c r="D230" s="48">
        <v>22</v>
      </c>
      <c r="E230" s="420" t="s">
        <v>8260</v>
      </c>
      <c r="F230" s="56" t="s">
        <v>300</v>
      </c>
    </row>
    <row r="231" spans="1:6" ht="33" customHeight="1">
      <c r="A231" s="48" t="s">
        <v>8402</v>
      </c>
      <c r="B231" s="50">
        <v>46147</v>
      </c>
      <c r="C231" s="48" t="s">
        <v>8403</v>
      </c>
      <c r="D231" s="48">
        <v>35</v>
      </c>
      <c r="E231" s="420" t="s">
        <v>8243</v>
      </c>
      <c r="F231" s="56" t="s">
        <v>300</v>
      </c>
    </row>
    <row r="232" spans="1:6" ht="59.85" customHeight="1">
      <c r="A232" s="48" t="s">
        <v>8404</v>
      </c>
      <c r="B232" s="50">
        <v>46148</v>
      </c>
      <c r="C232" s="48" t="s">
        <v>8405</v>
      </c>
      <c r="D232" s="48">
        <v>86</v>
      </c>
      <c r="E232" s="420" t="s">
        <v>8315</v>
      </c>
      <c r="F232" s="56" t="s">
        <v>300</v>
      </c>
    </row>
    <row r="233" spans="1:6" ht="38.25" customHeight="1">
      <c r="A233" s="48" t="s">
        <v>8406</v>
      </c>
      <c r="B233" s="50">
        <v>46148</v>
      </c>
      <c r="C233" s="48" t="s">
        <v>8407</v>
      </c>
      <c r="D233" s="48">
        <v>15</v>
      </c>
      <c r="E233" s="420" t="s">
        <v>8254</v>
      </c>
      <c r="F233" s="56" t="s">
        <v>300</v>
      </c>
    </row>
    <row r="234" spans="1:6" ht="25.5" customHeight="1">
      <c r="A234" s="48" t="s">
        <v>1595</v>
      </c>
      <c r="B234" s="50">
        <v>46148</v>
      </c>
      <c r="C234" s="48" t="s">
        <v>1500</v>
      </c>
      <c r="D234" s="48">
        <v>35</v>
      </c>
      <c r="E234" s="420" t="s">
        <v>8325</v>
      </c>
      <c r="F234" s="56" t="s">
        <v>309</v>
      </c>
    </row>
    <row r="235" spans="1:6" ht="60.95" customHeight="1">
      <c r="A235" s="420" t="s">
        <v>8400</v>
      </c>
      <c r="B235" s="50">
        <v>46148</v>
      </c>
      <c r="C235" s="420" t="s">
        <v>8401</v>
      </c>
      <c r="D235" s="48">
        <v>24</v>
      </c>
      <c r="E235" s="420" t="s">
        <v>8260</v>
      </c>
      <c r="F235" s="56" t="s">
        <v>300</v>
      </c>
    </row>
    <row r="236" spans="1:6" ht="29.25" customHeight="1">
      <c r="A236" s="48" t="s">
        <v>8408</v>
      </c>
      <c r="B236" s="50">
        <v>46148</v>
      </c>
      <c r="C236" s="48" t="s">
        <v>8409</v>
      </c>
      <c r="D236" s="48">
        <v>31</v>
      </c>
      <c r="E236" s="420" t="s">
        <v>8243</v>
      </c>
      <c r="F236" s="56" t="s">
        <v>300</v>
      </c>
    </row>
    <row r="237" spans="1:6" ht="48.2" customHeight="1">
      <c r="A237" s="48" t="s">
        <v>8410</v>
      </c>
      <c r="B237" s="50">
        <v>46148</v>
      </c>
      <c r="C237" s="48" t="s">
        <v>8314</v>
      </c>
      <c r="D237" s="48">
        <v>59</v>
      </c>
      <c r="E237" s="420" t="s">
        <v>8243</v>
      </c>
      <c r="F237" s="56" t="s">
        <v>1469</v>
      </c>
    </row>
    <row r="238" spans="1:6" ht="30" customHeight="1">
      <c r="A238" s="48" t="s">
        <v>1160</v>
      </c>
      <c r="B238" s="50">
        <v>46149</v>
      </c>
      <c r="C238" s="48" t="s">
        <v>8387</v>
      </c>
      <c r="D238" s="48">
        <v>24</v>
      </c>
      <c r="E238" s="420" t="s">
        <v>8315</v>
      </c>
      <c r="F238" s="56" t="s">
        <v>300</v>
      </c>
    </row>
    <row r="239" spans="1:6" ht="48.2" customHeight="1">
      <c r="A239" s="48" t="s">
        <v>8411</v>
      </c>
      <c r="B239" s="50">
        <v>46149</v>
      </c>
      <c r="C239" s="48" t="s">
        <v>1500</v>
      </c>
      <c r="D239" s="48">
        <v>37</v>
      </c>
      <c r="E239" s="420" t="s">
        <v>8260</v>
      </c>
      <c r="F239" s="56" t="s">
        <v>3007</v>
      </c>
    </row>
    <row r="240" spans="1:6" ht="48.2" customHeight="1">
      <c r="A240" s="48" t="s">
        <v>8412</v>
      </c>
      <c r="B240" s="50">
        <v>46149</v>
      </c>
      <c r="C240" s="48" t="s">
        <v>1504</v>
      </c>
      <c r="D240" s="48">
        <v>28</v>
      </c>
      <c r="E240" s="420" t="s">
        <v>8268</v>
      </c>
      <c r="F240" s="56" t="s">
        <v>309</v>
      </c>
    </row>
    <row r="241" spans="1:6" ht="48.2" customHeight="1">
      <c r="A241" s="48" t="s">
        <v>8413</v>
      </c>
      <c r="B241" s="50">
        <v>46149</v>
      </c>
      <c r="C241" s="48" t="s">
        <v>8414</v>
      </c>
      <c r="D241" s="48">
        <v>20</v>
      </c>
      <c r="E241" s="420" t="s">
        <v>8268</v>
      </c>
      <c r="F241" s="56" t="s">
        <v>3898</v>
      </c>
    </row>
    <row r="242" spans="1:6" ht="48.2" customHeight="1">
      <c r="A242" s="48" t="s">
        <v>8415</v>
      </c>
      <c r="B242" s="50">
        <v>46149</v>
      </c>
      <c r="C242" s="48" t="s">
        <v>8416</v>
      </c>
      <c r="D242" s="48">
        <v>21</v>
      </c>
      <c r="E242" s="420" t="s">
        <v>8265</v>
      </c>
      <c r="F242" s="56" t="s">
        <v>300</v>
      </c>
    </row>
    <row r="243" spans="1:6" ht="48.2" customHeight="1">
      <c r="A243" s="48" t="s">
        <v>8417</v>
      </c>
      <c r="B243" s="50">
        <v>46149</v>
      </c>
      <c r="C243" s="48" t="s">
        <v>8418</v>
      </c>
      <c r="D243" s="48">
        <v>15</v>
      </c>
      <c r="E243" s="420" t="s">
        <v>8265</v>
      </c>
      <c r="F243" s="56" t="s">
        <v>3898</v>
      </c>
    </row>
    <row r="244" spans="1:6" ht="30" customHeight="1">
      <c r="A244" s="48" t="s">
        <v>8376</v>
      </c>
      <c r="B244" s="50">
        <v>46150</v>
      </c>
      <c r="C244" s="48" t="s">
        <v>8387</v>
      </c>
      <c r="D244" s="48">
        <v>43</v>
      </c>
      <c r="E244" s="420" t="s">
        <v>8315</v>
      </c>
      <c r="F244" s="56" t="s">
        <v>300</v>
      </c>
    </row>
    <row r="245" spans="1:6" ht="48.2" customHeight="1">
      <c r="A245" s="48" t="s">
        <v>8419</v>
      </c>
      <c r="B245" s="50">
        <v>46150</v>
      </c>
      <c r="C245" s="48" t="s">
        <v>8420</v>
      </c>
      <c r="D245" s="48">
        <v>100</v>
      </c>
      <c r="E245" s="420" t="s">
        <v>8321</v>
      </c>
      <c r="F245" s="56" t="s">
        <v>300</v>
      </c>
    </row>
    <row r="246" spans="1:6" ht="48.2" customHeight="1">
      <c r="A246" s="48" t="s">
        <v>470</v>
      </c>
      <c r="B246" s="50">
        <v>46151</v>
      </c>
      <c r="C246" s="48" t="s">
        <v>8421</v>
      </c>
      <c r="D246" s="48">
        <v>50</v>
      </c>
      <c r="E246" s="420" t="s">
        <v>8315</v>
      </c>
      <c r="F246" s="56" t="s">
        <v>300</v>
      </c>
    </row>
    <row r="247" spans="1:6" ht="48.2" customHeight="1">
      <c r="A247" s="48" t="s">
        <v>8422</v>
      </c>
      <c r="B247" s="50">
        <v>46151</v>
      </c>
      <c r="C247" s="48" t="s">
        <v>1504</v>
      </c>
      <c r="D247" s="48">
        <v>500</v>
      </c>
      <c r="E247" s="420" t="s">
        <v>8288</v>
      </c>
      <c r="F247" s="56" t="s">
        <v>300</v>
      </c>
    </row>
    <row r="248" spans="1:6" ht="48.2" customHeight="1">
      <c r="A248" s="48" t="s">
        <v>8423</v>
      </c>
      <c r="B248" s="50">
        <v>46151</v>
      </c>
      <c r="C248" s="48" t="s">
        <v>8424</v>
      </c>
      <c r="D248" s="48">
        <v>220</v>
      </c>
      <c r="E248" s="420" t="s">
        <v>8288</v>
      </c>
      <c r="F248" s="56" t="s">
        <v>309</v>
      </c>
    </row>
    <row r="249" spans="1:6" ht="48.2" customHeight="1">
      <c r="A249" s="48" t="s">
        <v>8425</v>
      </c>
      <c r="B249" s="50">
        <v>46151</v>
      </c>
      <c r="C249" s="48" t="s">
        <v>8426</v>
      </c>
      <c r="D249" s="48">
        <v>105</v>
      </c>
      <c r="E249" s="48" t="s">
        <v>8427</v>
      </c>
      <c r="F249" s="56" t="s">
        <v>309</v>
      </c>
    </row>
    <row r="250" spans="1:6" ht="39.6" customHeight="1">
      <c r="A250" s="48" t="s">
        <v>8428</v>
      </c>
      <c r="B250" s="50">
        <v>46151</v>
      </c>
      <c r="C250" s="48" t="s">
        <v>8429</v>
      </c>
      <c r="D250" s="48">
        <v>59</v>
      </c>
      <c r="E250" s="420" t="s">
        <v>8283</v>
      </c>
      <c r="F250" s="56" t="s">
        <v>300</v>
      </c>
    </row>
    <row r="251" spans="1:6" ht="33.6" customHeight="1">
      <c r="A251" s="48" t="s">
        <v>8430</v>
      </c>
      <c r="B251" s="50">
        <v>46151</v>
      </c>
      <c r="C251" s="48" t="s">
        <v>8431</v>
      </c>
      <c r="D251" s="48">
        <v>87</v>
      </c>
      <c r="E251" s="420" t="s">
        <v>8283</v>
      </c>
      <c r="F251" s="56" t="s">
        <v>300</v>
      </c>
    </row>
    <row r="252" spans="1:6" ht="36.950000000000003" customHeight="1">
      <c r="A252" s="48" t="s">
        <v>8432</v>
      </c>
      <c r="B252" s="50">
        <v>46151</v>
      </c>
      <c r="C252" s="48" t="s">
        <v>8433</v>
      </c>
      <c r="D252" s="48">
        <v>550</v>
      </c>
      <c r="E252" s="420" t="s">
        <v>8283</v>
      </c>
      <c r="F252" s="56" t="s">
        <v>300</v>
      </c>
    </row>
    <row r="253" spans="1:6" ht="34.5" customHeight="1">
      <c r="A253" s="48" t="s">
        <v>8434</v>
      </c>
      <c r="B253" s="50">
        <v>46151</v>
      </c>
      <c r="C253" s="48" t="s">
        <v>8435</v>
      </c>
      <c r="D253" s="48">
        <v>215</v>
      </c>
      <c r="E253" s="420" t="s">
        <v>8283</v>
      </c>
      <c r="F253" s="56" t="s">
        <v>309</v>
      </c>
    </row>
    <row r="254" spans="1:6" ht="27.75" customHeight="1">
      <c r="A254" s="48" t="s">
        <v>8436</v>
      </c>
      <c r="B254" s="50">
        <v>46151</v>
      </c>
      <c r="C254" s="48" t="s">
        <v>1504</v>
      </c>
      <c r="D254" s="48">
        <v>80</v>
      </c>
      <c r="E254" s="420" t="s">
        <v>8321</v>
      </c>
      <c r="F254" s="56" t="s">
        <v>309</v>
      </c>
    </row>
    <row r="255" spans="1:6" ht="29.45" customHeight="1">
      <c r="A255" s="48" t="s">
        <v>8437</v>
      </c>
      <c r="B255" s="50">
        <v>46151</v>
      </c>
      <c r="C255" s="48" t="s">
        <v>1504</v>
      </c>
      <c r="D255" s="48">
        <v>69</v>
      </c>
      <c r="E255" s="420" t="s">
        <v>8325</v>
      </c>
      <c r="F255" s="56" t="s">
        <v>309</v>
      </c>
    </row>
    <row r="256" spans="1:6" ht="29.45" customHeight="1">
      <c r="A256" s="48" t="s">
        <v>8438</v>
      </c>
      <c r="B256" s="50">
        <v>46151</v>
      </c>
      <c r="C256" s="48" t="s">
        <v>8439</v>
      </c>
      <c r="D256" s="48">
        <v>110</v>
      </c>
      <c r="E256" s="420" t="s">
        <v>8325</v>
      </c>
      <c r="F256" s="56" t="s">
        <v>300</v>
      </c>
    </row>
    <row r="257" spans="1:6" ht="29.45" customHeight="1">
      <c r="A257" s="48" t="s">
        <v>8440</v>
      </c>
      <c r="B257" s="50">
        <v>46151</v>
      </c>
      <c r="C257" s="48" t="s">
        <v>1502</v>
      </c>
      <c r="D257" s="48">
        <v>52</v>
      </c>
      <c r="E257" s="420" t="s">
        <v>8325</v>
      </c>
      <c r="F257" s="56" t="s">
        <v>309</v>
      </c>
    </row>
    <row r="258" spans="1:6" ht="29.45" customHeight="1">
      <c r="A258" s="48" t="s">
        <v>1595</v>
      </c>
      <c r="B258" s="50">
        <v>46151</v>
      </c>
      <c r="C258" s="48" t="s">
        <v>1500</v>
      </c>
      <c r="D258" s="48">
        <v>190</v>
      </c>
      <c r="E258" s="420" t="s">
        <v>8304</v>
      </c>
      <c r="F258" s="56" t="s">
        <v>300</v>
      </c>
    </row>
    <row r="259" spans="1:6" ht="29.45" customHeight="1">
      <c r="A259" s="48" t="s">
        <v>1504</v>
      </c>
      <c r="B259" s="50">
        <v>46151</v>
      </c>
      <c r="C259" s="48" t="s">
        <v>8441</v>
      </c>
      <c r="D259" s="48">
        <v>400</v>
      </c>
      <c r="E259" s="420" t="s">
        <v>8304</v>
      </c>
      <c r="F259" s="56" t="s">
        <v>309</v>
      </c>
    </row>
    <row r="260" spans="1:6" ht="98.25" customHeight="1">
      <c r="A260" s="48" t="s">
        <v>8442</v>
      </c>
      <c r="B260" s="50">
        <v>46151</v>
      </c>
      <c r="C260" s="48" t="s">
        <v>8443</v>
      </c>
      <c r="D260" s="48">
        <v>75</v>
      </c>
      <c r="E260" s="420" t="s">
        <v>8260</v>
      </c>
      <c r="F260" s="56" t="s">
        <v>300</v>
      </c>
    </row>
    <row r="261" spans="1:6" ht="29.45" customHeight="1">
      <c r="A261" s="48" t="s">
        <v>8444</v>
      </c>
      <c r="B261" s="50">
        <v>46151</v>
      </c>
      <c r="C261" s="48" t="s">
        <v>1504</v>
      </c>
      <c r="D261" s="48">
        <v>80</v>
      </c>
      <c r="E261" s="420" t="s">
        <v>8247</v>
      </c>
      <c r="F261" s="56" t="s">
        <v>309</v>
      </c>
    </row>
    <row r="262" spans="1:6" ht="29.45" customHeight="1">
      <c r="A262" s="48" t="s">
        <v>8445</v>
      </c>
      <c r="B262" s="50">
        <v>46151</v>
      </c>
      <c r="C262" s="48" t="s">
        <v>376</v>
      </c>
      <c r="D262" s="48">
        <v>60</v>
      </c>
      <c r="E262" s="420" t="s">
        <v>8247</v>
      </c>
      <c r="F262" s="56" t="s">
        <v>309</v>
      </c>
    </row>
    <row r="263" spans="1:6" ht="29.45" customHeight="1">
      <c r="A263" s="48" t="s">
        <v>8446</v>
      </c>
      <c r="B263" s="50">
        <v>46151</v>
      </c>
      <c r="C263" s="48" t="s">
        <v>376</v>
      </c>
      <c r="D263" s="48">
        <v>80</v>
      </c>
      <c r="E263" s="420" t="s">
        <v>8358</v>
      </c>
      <c r="F263" s="56" t="s">
        <v>309</v>
      </c>
    </row>
    <row r="264" spans="1:6" ht="29.45" customHeight="1">
      <c r="A264" s="48" t="s">
        <v>8447</v>
      </c>
      <c r="B264" s="50">
        <v>46151</v>
      </c>
      <c r="C264" s="48" t="s">
        <v>1504</v>
      </c>
      <c r="D264" s="48">
        <v>90</v>
      </c>
      <c r="E264" s="420" t="s">
        <v>8358</v>
      </c>
      <c r="F264" s="56" t="s">
        <v>309</v>
      </c>
    </row>
    <row r="265" spans="1:6" ht="29.45" customHeight="1">
      <c r="A265" s="48" t="s">
        <v>8448</v>
      </c>
      <c r="B265" s="50">
        <v>46152</v>
      </c>
      <c r="C265" s="48" t="s">
        <v>8449</v>
      </c>
      <c r="D265" s="48">
        <v>25</v>
      </c>
      <c r="E265" s="420" t="s">
        <v>8254</v>
      </c>
      <c r="F265" s="56" t="s">
        <v>309</v>
      </c>
    </row>
    <row r="266" spans="1:6" ht="29.45" customHeight="1">
      <c r="A266" s="48" t="s">
        <v>1160</v>
      </c>
      <c r="B266" s="50">
        <v>46155</v>
      </c>
      <c r="C266" s="48" t="s">
        <v>8387</v>
      </c>
      <c r="D266" s="48">
        <v>17</v>
      </c>
      <c r="E266" s="420" t="s">
        <v>8315</v>
      </c>
      <c r="F266" s="56" t="s">
        <v>300</v>
      </c>
    </row>
    <row r="267" spans="1:6" ht="29.45" customHeight="1">
      <c r="A267" s="48" t="s">
        <v>8450</v>
      </c>
      <c r="B267" s="50">
        <v>46156</v>
      </c>
      <c r="C267" s="48" t="s">
        <v>8451</v>
      </c>
      <c r="D267" s="48">
        <v>100</v>
      </c>
      <c r="E267" s="420" t="s">
        <v>8315</v>
      </c>
      <c r="F267" s="56" t="s">
        <v>300</v>
      </c>
    </row>
    <row r="268" spans="1:6" ht="29.45" customHeight="1">
      <c r="A268" s="48" t="s">
        <v>8450</v>
      </c>
      <c r="B268" s="50">
        <v>46157</v>
      </c>
      <c r="C268" s="48" t="s">
        <v>8368</v>
      </c>
      <c r="D268" s="48">
        <v>4</v>
      </c>
      <c r="E268" s="420" t="s">
        <v>8315</v>
      </c>
      <c r="F268" s="56" t="s">
        <v>300</v>
      </c>
    </row>
    <row r="269" spans="1:6" ht="29.45" customHeight="1">
      <c r="A269" s="48" t="s">
        <v>8452</v>
      </c>
      <c r="B269" s="50">
        <v>46163</v>
      </c>
      <c r="C269" s="48" t="s">
        <v>8453</v>
      </c>
      <c r="D269" s="48">
        <v>7</v>
      </c>
      <c r="E269" s="420" t="s">
        <v>8265</v>
      </c>
      <c r="F269" s="56" t="s">
        <v>6732</v>
      </c>
    </row>
    <row r="270" spans="1:6" ht="29.45" customHeight="1">
      <c r="A270" s="48" t="s">
        <v>8450</v>
      </c>
      <c r="B270" s="50">
        <v>46164</v>
      </c>
      <c r="C270" s="48" t="s">
        <v>8368</v>
      </c>
      <c r="D270" s="48">
        <v>6</v>
      </c>
      <c r="E270" s="420" t="s">
        <v>8315</v>
      </c>
      <c r="F270" s="56" t="s">
        <v>300</v>
      </c>
    </row>
    <row r="271" spans="1:6" ht="29.45" customHeight="1">
      <c r="A271" s="48" t="s">
        <v>8367</v>
      </c>
      <c r="B271" s="50">
        <v>46164</v>
      </c>
      <c r="C271" s="48" t="s">
        <v>8368</v>
      </c>
      <c r="D271" s="48">
        <v>6</v>
      </c>
      <c r="E271" s="420" t="s">
        <v>8315</v>
      </c>
      <c r="F271" s="56" t="s">
        <v>300</v>
      </c>
    </row>
    <row r="272" spans="1:6" ht="29.45" customHeight="1">
      <c r="A272" s="48" t="s">
        <v>8367</v>
      </c>
      <c r="B272" s="50">
        <v>46169</v>
      </c>
      <c r="C272" s="48" t="s">
        <v>8454</v>
      </c>
      <c r="D272" s="48">
        <v>18</v>
      </c>
      <c r="E272" s="420" t="s">
        <v>8315</v>
      </c>
      <c r="F272" s="56" t="s">
        <v>300</v>
      </c>
    </row>
    <row r="273" spans="1:6" ht="29.45" customHeight="1">
      <c r="A273" s="48" t="s">
        <v>8455</v>
      </c>
      <c r="B273" s="50" t="s">
        <v>149</v>
      </c>
      <c r="C273" s="48" t="s">
        <v>8456</v>
      </c>
      <c r="D273" s="48">
        <v>100</v>
      </c>
      <c r="E273" s="420" t="s">
        <v>8254</v>
      </c>
      <c r="F273" s="56" t="s">
        <v>354</v>
      </c>
    </row>
    <row r="274" spans="1:6" ht="29.45" customHeight="1">
      <c r="A274" s="48" t="s">
        <v>8457</v>
      </c>
      <c r="B274" s="50" t="s">
        <v>149</v>
      </c>
      <c r="C274" s="48" t="s">
        <v>8458</v>
      </c>
      <c r="D274" s="48">
        <v>100</v>
      </c>
      <c r="E274" s="420" t="s">
        <v>8254</v>
      </c>
      <c r="F274" s="56" t="s">
        <v>354</v>
      </c>
    </row>
    <row r="275" spans="1:6" ht="29.45" customHeight="1">
      <c r="A275" s="48" t="s">
        <v>8459</v>
      </c>
      <c r="B275" s="50">
        <v>46174</v>
      </c>
      <c r="C275" s="48" t="s">
        <v>8460</v>
      </c>
      <c r="D275" s="48">
        <v>20</v>
      </c>
      <c r="E275" s="420" t="s">
        <v>8358</v>
      </c>
      <c r="F275" s="56" t="s">
        <v>1469</v>
      </c>
    </row>
    <row r="276" spans="1:6" ht="112.5" customHeight="1">
      <c r="A276" s="48" t="s">
        <v>470</v>
      </c>
      <c r="B276" s="50">
        <v>46176</v>
      </c>
      <c r="C276" s="48" t="s">
        <v>8461</v>
      </c>
      <c r="D276" s="48">
        <v>36</v>
      </c>
      <c r="E276" s="420" t="s">
        <v>8315</v>
      </c>
      <c r="F276" s="56" t="s">
        <v>300</v>
      </c>
    </row>
    <row r="277" spans="1:6" ht="29.45" customHeight="1">
      <c r="A277" s="48" t="s">
        <v>8462</v>
      </c>
      <c r="B277" s="50">
        <v>46176</v>
      </c>
      <c r="C277" s="48" t="s">
        <v>8463</v>
      </c>
      <c r="D277" s="48">
        <v>25</v>
      </c>
      <c r="E277" s="420" t="s">
        <v>8254</v>
      </c>
      <c r="F277" s="56" t="s">
        <v>354</v>
      </c>
    </row>
    <row r="278" spans="1:6" ht="29.45" customHeight="1">
      <c r="A278" s="48" t="s">
        <v>8464</v>
      </c>
      <c r="B278" s="50">
        <v>46176</v>
      </c>
      <c r="C278" s="48" t="s">
        <v>214</v>
      </c>
      <c r="D278" s="48">
        <v>25</v>
      </c>
      <c r="E278" s="420" t="s">
        <v>8325</v>
      </c>
      <c r="F278" s="56" t="s">
        <v>1469</v>
      </c>
    </row>
    <row r="279" spans="1:6" ht="32.25" customHeight="1">
      <c r="A279" s="48" t="s">
        <v>8465</v>
      </c>
      <c r="B279" s="50">
        <v>46177</v>
      </c>
      <c r="C279" s="48" t="s">
        <v>8466</v>
      </c>
      <c r="D279" s="48">
        <v>54</v>
      </c>
      <c r="E279" s="420" t="s">
        <v>8243</v>
      </c>
      <c r="F279" s="56" t="s">
        <v>1469</v>
      </c>
    </row>
    <row r="280" spans="1:6" ht="29.45" customHeight="1">
      <c r="A280" s="48" t="s">
        <v>5946</v>
      </c>
      <c r="B280" s="50">
        <v>46180</v>
      </c>
      <c r="C280" s="48" t="s">
        <v>1500</v>
      </c>
      <c r="D280" s="48">
        <v>18</v>
      </c>
      <c r="E280" s="420" t="s">
        <v>8325</v>
      </c>
      <c r="F280" s="56" t="s">
        <v>354</v>
      </c>
    </row>
    <row r="281" spans="1:6" ht="29.45" customHeight="1">
      <c r="A281" s="48" t="s">
        <v>8467</v>
      </c>
      <c r="B281" s="50">
        <v>46182</v>
      </c>
      <c r="C281" s="48" t="s">
        <v>8468</v>
      </c>
      <c r="D281" s="48">
        <v>15</v>
      </c>
      <c r="E281" s="420" t="s">
        <v>8321</v>
      </c>
      <c r="F281" s="56" t="s">
        <v>3007</v>
      </c>
    </row>
    <row r="282" spans="1:6" ht="26.25" customHeight="1">
      <c r="A282" s="48" t="s">
        <v>8469</v>
      </c>
      <c r="B282" s="50">
        <v>46182</v>
      </c>
      <c r="C282" s="48" t="s">
        <v>223</v>
      </c>
      <c r="D282" s="48">
        <v>36</v>
      </c>
      <c r="E282" s="420" t="s">
        <v>8243</v>
      </c>
      <c r="F282" s="56" t="s">
        <v>354</v>
      </c>
    </row>
    <row r="283" spans="1:6" ht="26.25" customHeight="1">
      <c r="A283" s="48" t="s">
        <v>8470</v>
      </c>
      <c r="B283" s="50">
        <v>46183</v>
      </c>
      <c r="C283" s="48" t="s">
        <v>1500</v>
      </c>
      <c r="D283" s="48">
        <v>15</v>
      </c>
      <c r="E283" s="420" t="s">
        <v>8325</v>
      </c>
      <c r="F283" s="56" t="s">
        <v>354</v>
      </c>
    </row>
    <row r="284" spans="1:6" ht="25.5" customHeight="1">
      <c r="A284" s="48" t="s">
        <v>8367</v>
      </c>
      <c r="B284" s="50">
        <v>46189</v>
      </c>
      <c r="C284" s="48" t="s">
        <v>8368</v>
      </c>
      <c r="D284" s="48">
        <v>28</v>
      </c>
      <c r="E284" s="420" t="s">
        <v>8315</v>
      </c>
      <c r="F284" s="56" t="s">
        <v>300</v>
      </c>
    </row>
    <row r="285" spans="1:6" ht="25.5" customHeight="1">
      <c r="A285" s="48" t="s">
        <v>8471</v>
      </c>
      <c r="B285" s="50">
        <v>46191</v>
      </c>
      <c r="C285" s="48" t="s">
        <v>4629</v>
      </c>
      <c r="D285" s="48">
        <v>38</v>
      </c>
      <c r="E285" s="420" t="s">
        <v>8325</v>
      </c>
      <c r="F285" s="56" t="s">
        <v>354</v>
      </c>
    </row>
    <row r="286" spans="1:6" ht="27.75" customHeight="1">
      <c r="A286" s="48" t="s">
        <v>8472</v>
      </c>
      <c r="B286" s="50">
        <v>46195</v>
      </c>
      <c r="C286" s="48" t="s">
        <v>8473</v>
      </c>
      <c r="D286" s="48">
        <v>56</v>
      </c>
      <c r="E286" s="420" t="s">
        <v>8325</v>
      </c>
      <c r="F286" s="56" t="s">
        <v>300</v>
      </c>
    </row>
    <row r="287" spans="1:6" ht="28.5" customHeight="1">
      <c r="A287" s="48" t="s">
        <v>8474</v>
      </c>
      <c r="B287" s="50">
        <v>46195</v>
      </c>
      <c r="C287" s="48" t="s">
        <v>1468</v>
      </c>
      <c r="D287" s="48">
        <v>100</v>
      </c>
      <c r="E287" s="420" t="s">
        <v>8288</v>
      </c>
      <c r="F287" s="56" t="s">
        <v>309</v>
      </c>
    </row>
    <row r="288" spans="1:6" ht="37.5" customHeight="1">
      <c r="A288" s="48" t="s">
        <v>8475</v>
      </c>
      <c r="B288" s="50">
        <v>46195</v>
      </c>
      <c r="C288" s="48" t="s">
        <v>8476</v>
      </c>
      <c r="D288" s="48">
        <v>10</v>
      </c>
      <c r="E288" s="420" t="s">
        <v>8260</v>
      </c>
      <c r="F288" s="56" t="s">
        <v>309</v>
      </c>
    </row>
    <row r="289" spans="1:7" ht="28.5" customHeight="1">
      <c r="A289" s="48" t="s">
        <v>8477</v>
      </c>
      <c r="B289" s="50">
        <v>46195</v>
      </c>
      <c r="C289" s="48" t="s">
        <v>1504</v>
      </c>
      <c r="D289" s="48">
        <v>7</v>
      </c>
      <c r="E289" s="420" t="s">
        <v>8268</v>
      </c>
      <c r="F289" s="56" t="s">
        <v>300</v>
      </c>
    </row>
    <row r="290" spans="1:7" ht="12.75" customHeight="1">
      <c r="A290" s="48"/>
      <c r="B290" s="48"/>
      <c r="C290" s="48"/>
      <c r="D290" s="48"/>
      <c r="E290" s="48"/>
      <c r="F290" s="56"/>
    </row>
    <row r="292" spans="1:7" ht="37.35" customHeight="1">
      <c r="A292" s="1243" t="s">
        <v>468</v>
      </c>
      <c r="B292" s="1243"/>
      <c r="C292" s="1243"/>
      <c r="D292" s="1243"/>
      <c r="E292" s="1243"/>
      <c r="F292" s="40" t="s">
        <v>131</v>
      </c>
      <c r="G292" s="40" t="s">
        <v>132</v>
      </c>
    </row>
    <row r="293" spans="1:7" ht="77.650000000000006" customHeight="1">
      <c r="A293" s="40" t="s">
        <v>133</v>
      </c>
      <c r="B293" s="40" t="s">
        <v>134</v>
      </c>
      <c r="C293" s="40" t="s">
        <v>135</v>
      </c>
      <c r="D293" s="40" t="s">
        <v>136</v>
      </c>
      <c r="E293" s="40" t="s">
        <v>137</v>
      </c>
      <c r="F293" s="373">
        <v>6</v>
      </c>
      <c r="G293" s="373">
        <f>SUM(D294:D299)</f>
        <v>597</v>
      </c>
    </row>
    <row r="294" spans="1:7" ht="37.5" customHeight="1">
      <c r="A294" s="48" t="s">
        <v>8478</v>
      </c>
      <c r="B294" s="50" t="s">
        <v>5130</v>
      </c>
      <c r="C294" s="48" t="s">
        <v>3062</v>
      </c>
      <c r="D294" s="48">
        <v>15</v>
      </c>
      <c r="E294" s="420" t="s">
        <v>8315</v>
      </c>
    </row>
    <row r="295" spans="1:7" ht="37.5" customHeight="1">
      <c r="A295" s="48" t="s">
        <v>8479</v>
      </c>
      <c r="B295" s="50" t="s">
        <v>5130</v>
      </c>
      <c r="C295" s="48" t="s">
        <v>8480</v>
      </c>
      <c r="D295" s="48">
        <v>35</v>
      </c>
      <c r="E295" s="420" t="s">
        <v>8481</v>
      </c>
    </row>
    <row r="296" spans="1:7" ht="37.5" customHeight="1">
      <c r="A296" s="48" t="s">
        <v>8482</v>
      </c>
      <c r="B296" s="50" t="s">
        <v>5130</v>
      </c>
      <c r="C296" s="48" t="s">
        <v>8483</v>
      </c>
      <c r="D296" s="48">
        <v>20</v>
      </c>
      <c r="E296" s="420" t="s">
        <v>8484</v>
      </c>
    </row>
    <row r="297" spans="1:7" ht="37.5" customHeight="1">
      <c r="A297" s="48" t="s">
        <v>8485</v>
      </c>
      <c r="B297" s="50">
        <v>46134</v>
      </c>
      <c r="C297" s="48" t="s">
        <v>8486</v>
      </c>
      <c r="D297" s="48">
        <v>10</v>
      </c>
      <c r="E297" s="420" t="s">
        <v>8325</v>
      </c>
    </row>
    <row r="298" spans="1:7" ht="37.5" customHeight="1">
      <c r="A298" s="48" t="s">
        <v>8487</v>
      </c>
      <c r="B298" s="50">
        <v>46146</v>
      </c>
      <c r="C298" s="48" t="s">
        <v>8488</v>
      </c>
      <c r="D298" s="48">
        <v>80</v>
      </c>
      <c r="E298" s="420" t="s">
        <v>8481</v>
      </c>
    </row>
    <row r="299" spans="1:7" ht="39.6" customHeight="1">
      <c r="A299" s="48" t="s">
        <v>8489</v>
      </c>
      <c r="B299" s="48" t="s">
        <v>8490</v>
      </c>
      <c r="C299" s="48" t="s">
        <v>8491</v>
      </c>
      <c r="D299" s="48">
        <v>437</v>
      </c>
      <c r="E299" s="420" t="s">
        <v>8481</v>
      </c>
    </row>
    <row r="300" spans="1:7" ht="12.75" customHeight="1">
      <c r="A300" s="48"/>
      <c r="B300" s="48"/>
      <c r="C300" s="48"/>
      <c r="D300" s="48"/>
      <c r="E300" s="48"/>
    </row>
    <row r="301" spans="1:7" ht="12.75" customHeight="1">
      <c r="A301" s="48"/>
      <c r="B301" s="48"/>
      <c r="C301" s="48"/>
      <c r="D301" s="48"/>
      <c r="E301" s="48"/>
    </row>
    <row r="306" spans="1:10" ht="102" customHeight="1">
      <c r="A306" s="1243" t="s">
        <v>495</v>
      </c>
      <c r="B306" s="1243"/>
      <c r="C306" s="1243"/>
      <c r="D306" s="1243"/>
      <c r="E306" s="1243"/>
      <c r="F306" s="1243"/>
      <c r="G306" s="40" t="s">
        <v>131</v>
      </c>
      <c r="H306" s="40" t="s">
        <v>132</v>
      </c>
      <c r="I306" s="40" t="s">
        <v>496</v>
      </c>
      <c r="J306" s="40" t="s">
        <v>497</v>
      </c>
    </row>
    <row r="307" spans="1:10" ht="54.75" customHeight="1">
      <c r="A307" s="40" t="s">
        <v>498</v>
      </c>
      <c r="B307" s="40" t="s">
        <v>502</v>
      </c>
      <c r="C307" s="40" t="s">
        <v>135</v>
      </c>
      <c r="D307" s="40" t="s">
        <v>499</v>
      </c>
      <c r="E307" s="40" t="s">
        <v>500</v>
      </c>
      <c r="F307" s="40" t="s">
        <v>132</v>
      </c>
      <c r="G307" s="102"/>
      <c r="H307" s="102"/>
      <c r="I307" s="102"/>
      <c r="J307" s="102"/>
    </row>
    <row r="308" spans="1:10">
      <c r="A308" s="48"/>
      <c r="B308" s="48"/>
      <c r="C308" s="48"/>
      <c r="D308" s="48"/>
      <c r="E308" s="48"/>
      <c r="F308" s="48"/>
    </row>
    <row r="309" spans="1:10">
      <c r="A309" s="48"/>
      <c r="B309" s="48"/>
      <c r="C309" s="48"/>
      <c r="D309" s="48"/>
      <c r="E309" s="48"/>
      <c r="F309" s="48"/>
    </row>
    <row r="310" spans="1:10">
      <c r="A310" s="48"/>
      <c r="B310" s="48"/>
      <c r="C310" s="48"/>
      <c r="D310" s="48"/>
      <c r="E310" s="48"/>
      <c r="F310" s="48"/>
    </row>
    <row r="311" spans="1:10">
      <c r="A311" s="48"/>
      <c r="B311" s="48"/>
      <c r="C311" s="48"/>
      <c r="D311" s="48"/>
      <c r="E311" s="48"/>
      <c r="F311" s="48"/>
    </row>
    <row r="315" spans="1:10" ht="38.85" customHeight="1">
      <c r="A315" s="1243" t="s">
        <v>501</v>
      </c>
      <c r="B315" s="1243"/>
      <c r="C315" s="1243"/>
      <c r="D315" s="1243"/>
      <c r="E315" s="1243"/>
      <c r="F315" s="1242"/>
      <c r="G315" s="1242"/>
      <c r="H315" s="1242"/>
    </row>
    <row r="316" spans="1:10" ht="12.75" customHeight="1">
      <c r="A316" s="2" t="s">
        <v>27</v>
      </c>
      <c r="B316" s="2"/>
      <c r="C316" s="2"/>
      <c r="D316" s="2"/>
      <c r="E316" s="2"/>
    </row>
    <row r="317" spans="1:10" ht="82.9" customHeight="1">
      <c r="A317" s="40" t="s">
        <v>133</v>
      </c>
      <c r="B317" s="40" t="s">
        <v>502</v>
      </c>
      <c r="C317" s="40" t="s">
        <v>135</v>
      </c>
      <c r="D317" s="40" t="s">
        <v>500</v>
      </c>
      <c r="E317" s="40" t="s">
        <v>132</v>
      </c>
      <c r="F317" s="40" t="s">
        <v>131</v>
      </c>
      <c r="G317" s="40" t="s">
        <v>132</v>
      </c>
    </row>
    <row r="318" spans="1:10" ht="12.75" customHeight="1">
      <c r="A318" s="48"/>
      <c r="B318" s="48"/>
      <c r="C318" s="48"/>
      <c r="D318" s="48"/>
      <c r="E318" s="48"/>
      <c r="F318" s="72"/>
      <c r="G318" s="72"/>
    </row>
    <row r="319" spans="1:10" ht="12.75" customHeight="1">
      <c r="A319" s="48"/>
      <c r="B319" s="48"/>
      <c r="C319" s="48"/>
      <c r="D319" s="48"/>
      <c r="E319" s="48"/>
    </row>
    <row r="320" spans="1:10" ht="12.75" customHeight="1">
      <c r="A320" s="48"/>
      <c r="B320" s="48"/>
      <c r="C320" s="48"/>
      <c r="D320" s="48"/>
      <c r="E320" s="48"/>
    </row>
    <row r="321" spans="1:5" ht="12.75" customHeight="1">
      <c r="A321" s="48"/>
      <c r="B321" s="48"/>
      <c r="C321" s="48"/>
      <c r="D321" s="48"/>
      <c r="E321" s="48"/>
    </row>
    <row r="323" spans="1:5" ht="46.35" customHeight="1">
      <c r="A323" s="1243" t="s">
        <v>534</v>
      </c>
      <c r="B323" s="1243"/>
      <c r="C323" s="1243"/>
    </row>
    <row r="324" spans="1:5" ht="71.650000000000006" customHeight="1">
      <c r="A324" s="40" t="s">
        <v>535</v>
      </c>
      <c r="B324" s="40" t="s">
        <v>536</v>
      </c>
      <c r="C324" s="40" t="s">
        <v>537</v>
      </c>
    </row>
    <row r="325" spans="1:5" ht="12.75" customHeight="1">
      <c r="A325" s="67" t="s">
        <v>538</v>
      </c>
      <c r="B325" s="48"/>
      <c r="C325" s="48"/>
    </row>
    <row r="326" spans="1:5" ht="12.75" customHeight="1">
      <c r="A326" s="67" t="s">
        <v>539</v>
      </c>
      <c r="B326" s="48" t="s">
        <v>8492</v>
      </c>
      <c r="C326" s="48">
        <v>3</v>
      </c>
    </row>
    <row r="327" spans="1:5" ht="12.75" customHeight="1">
      <c r="A327" s="67" t="s">
        <v>540</v>
      </c>
      <c r="B327" s="48"/>
      <c r="C327" s="48"/>
    </row>
    <row r="329" spans="1:5" ht="50.65" customHeight="1">
      <c r="A329" s="1243" t="s">
        <v>541</v>
      </c>
      <c r="B329" s="1243"/>
      <c r="C329" s="1243"/>
      <c r="D329" s="40" t="s">
        <v>542</v>
      </c>
    </row>
    <row r="330" spans="1:5" ht="79.150000000000006" customHeight="1">
      <c r="A330" s="40" t="s">
        <v>543</v>
      </c>
      <c r="B330" s="40" t="s">
        <v>92</v>
      </c>
      <c r="C330" s="40" t="s">
        <v>94</v>
      </c>
      <c r="D330" s="48">
        <v>113</v>
      </c>
    </row>
    <row r="331" spans="1:5" ht="312.2" customHeight="1">
      <c r="A331" s="48" t="s">
        <v>8493</v>
      </c>
      <c r="B331" s="48" t="s">
        <v>8494</v>
      </c>
      <c r="C331" s="48" t="s">
        <v>8495</v>
      </c>
    </row>
    <row r="332" spans="1:5" ht="36.75" customHeight="1">
      <c r="A332" s="48" t="s">
        <v>8496</v>
      </c>
      <c r="B332" s="48" t="s">
        <v>8497</v>
      </c>
      <c r="C332" s="1183" t="s">
        <v>8498</v>
      </c>
    </row>
    <row r="333" spans="1:5" ht="12.75" customHeight="1">
      <c r="A333" s="420" t="s">
        <v>8496</v>
      </c>
      <c r="B333" s="48" t="s">
        <v>8499</v>
      </c>
      <c r="C333" s="48" t="s">
        <v>8500</v>
      </c>
    </row>
    <row r="334" spans="1:5" ht="34.5" customHeight="1">
      <c r="A334" s="420" t="s">
        <v>8496</v>
      </c>
      <c r="B334" s="48" t="s">
        <v>8501</v>
      </c>
      <c r="C334" s="1183" t="s">
        <v>8502</v>
      </c>
    </row>
    <row r="335" spans="1:5" ht="32.85" customHeight="1">
      <c r="A335" s="420" t="s">
        <v>8496</v>
      </c>
      <c r="B335" s="48" t="s">
        <v>8503</v>
      </c>
      <c r="C335" s="1183" t="s">
        <v>8504</v>
      </c>
    </row>
    <row r="336" spans="1:5" ht="83.25" customHeight="1">
      <c r="A336" s="48" t="s">
        <v>8505</v>
      </c>
      <c r="B336" s="48" t="s">
        <v>8494</v>
      </c>
      <c r="C336" s="48" t="s">
        <v>8506</v>
      </c>
    </row>
    <row r="337" spans="1:3" ht="144" customHeight="1">
      <c r="A337" s="48" t="s">
        <v>8507</v>
      </c>
      <c r="B337" s="48" t="s">
        <v>8494</v>
      </c>
      <c r="C337" s="48" t="s">
        <v>8508</v>
      </c>
    </row>
    <row r="338" spans="1:3" ht="63" customHeight="1">
      <c r="A338" s="48" t="s">
        <v>8509</v>
      </c>
      <c r="B338" s="48" t="s">
        <v>8494</v>
      </c>
      <c r="C338" s="48" t="s">
        <v>8510</v>
      </c>
    </row>
    <row r="339" spans="1:3" ht="26.25" customHeight="1">
      <c r="A339" s="48" t="s">
        <v>8511</v>
      </c>
      <c r="B339" s="50">
        <v>46114</v>
      </c>
      <c r="C339" s="48" t="s">
        <v>8512</v>
      </c>
    </row>
    <row r="340" spans="1:3" ht="112.5" customHeight="1">
      <c r="A340" s="48" t="s">
        <v>8513</v>
      </c>
      <c r="B340" s="48" t="s">
        <v>8494</v>
      </c>
      <c r="C340" s="48" t="s">
        <v>8514</v>
      </c>
    </row>
    <row r="341" spans="1:3" ht="25.5" customHeight="1">
      <c r="A341" s="48" t="s">
        <v>8515</v>
      </c>
      <c r="B341" s="48" t="s">
        <v>8516</v>
      </c>
      <c r="C341" s="48" t="s">
        <v>8517</v>
      </c>
    </row>
    <row r="342" spans="1:3" ht="37.5" customHeight="1">
      <c r="A342" s="48" t="s">
        <v>8515</v>
      </c>
      <c r="B342" s="48" t="s">
        <v>8518</v>
      </c>
      <c r="C342" s="48" t="s">
        <v>8519</v>
      </c>
    </row>
    <row r="343" spans="1:3" ht="409.6" customHeight="1">
      <c r="A343" s="48" t="s">
        <v>8520</v>
      </c>
      <c r="B343" s="48" t="s">
        <v>8494</v>
      </c>
      <c r="C343" s="48" t="s">
        <v>8521</v>
      </c>
    </row>
    <row r="344" spans="1:3" ht="25.5" customHeight="1">
      <c r="A344" s="48" t="s">
        <v>8515</v>
      </c>
      <c r="B344" s="48" t="s">
        <v>8522</v>
      </c>
      <c r="C344" s="48" t="s">
        <v>8523</v>
      </c>
    </row>
    <row r="345" spans="1:3" ht="27" customHeight="1">
      <c r="A345" s="48" t="s">
        <v>8515</v>
      </c>
      <c r="B345" s="48" t="s">
        <v>8524</v>
      </c>
      <c r="C345" s="48" t="s">
        <v>8525</v>
      </c>
    </row>
    <row r="346" spans="1:3" ht="12.75" customHeight="1">
      <c r="A346" s="48" t="s">
        <v>8515</v>
      </c>
      <c r="B346" s="48" t="s">
        <v>8526</v>
      </c>
      <c r="C346" s="48" t="s">
        <v>8527</v>
      </c>
    </row>
    <row r="347" spans="1:3" ht="23.25" customHeight="1">
      <c r="A347" s="48" t="s">
        <v>8515</v>
      </c>
      <c r="B347" s="48" t="s">
        <v>8528</v>
      </c>
      <c r="C347" s="48" t="s">
        <v>8529</v>
      </c>
    </row>
    <row r="348" spans="1:3" ht="33.75" customHeight="1">
      <c r="A348" s="48" t="s">
        <v>8515</v>
      </c>
      <c r="B348" s="48" t="s">
        <v>8522</v>
      </c>
      <c r="C348" s="48" t="s">
        <v>8530</v>
      </c>
    </row>
    <row r="349" spans="1:3" ht="27.75" customHeight="1">
      <c r="A349" s="48" t="s">
        <v>8515</v>
      </c>
      <c r="B349" s="48" t="s">
        <v>8531</v>
      </c>
      <c r="C349" s="48" t="s">
        <v>8532</v>
      </c>
    </row>
    <row r="350" spans="1:3" ht="24" customHeight="1">
      <c r="A350" s="48" t="s">
        <v>8515</v>
      </c>
      <c r="B350" s="48" t="s">
        <v>8533</v>
      </c>
      <c r="C350" s="48" t="s">
        <v>8534</v>
      </c>
    </row>
    <row r="351" spans="1:3" ht="27" customHeight="1">
      <c r="A351" s="48" t="s">
        <v>8515</v>
      </c>
      <c r="B351" s="48" t="s">
        <v>8535</v>
      </c>
      <c r="C351" s="48" t="s">
        <v>8536</v>
      </c>
    </row>
    <row r="352" spans="1:3" ht="12.75" customHeight="1">
      <c r="A352" s="48" t="s">
        <v>8515</v>
      </c>
      <c r="B352" s="48" t="s">
        <v>8537</v>
      </c>
      <c r="C352" s="48" t="s">
        <v>8538</v>
      </c>
    </row>
    <row r="353" spans="1:7" ht="36.75" customHeight="1">
      <c r="A353" s="48" t="s">
        <v>8515</v>
      </c>
      <c r="B353" s="48" t="s">
        <v>8537</v>
      </c>
      <c r="C353" s="48" t="s">
        <v>8539</v>
      </c>
    </row>
    <row r="354" spans="1:7" ht="27" customHeight="1">
      <c r="A354" s="48" t="s">
        <v>8511</v>
      </c>
      <c r="B354" s="48" t="s">
        <v>8540</v>
      </c>
      <c r="C354" s="48" t="s">
        <v>8541</v>
      </c>
    </row>
    <row r="356" spans="1:7" ht="37.35" customHeight="1">
      <c r="A356" s="1243" t="s">
        <v>1212</v>
      </c>
      <c r="B356" s="1243"/>
      <c r="C356" s="1243"/>
    </row>
    <row r="357" spans="1:7" ht="47.1" customHeight="1">
      <c r="A357" s="40" t="s">
        <v>1213</v>
      </c>
      <c r="B357" s="40" t="s">
        <v>1214</v>
      </c>
      <c r="C357" s="40" t="s">
        <v>1215</v>
      </c>
    </row>
    <row r="358" spans="1:7" ht="12.75" customHeight="1">
      <c r="A358" s="48"/>
      <c r="B358" s="48"/>
      <c r="C358" s="48"/>
    </row>
    <row r="359" spans="1:7" ht="12.75" customHeight="1">
      <c r="A359" s="48"/>
      <c r="B359" s="48"/>
      <c r="C359" s="48"/>
    </row>
    <row r="361" spans="1:7" ht="43.35" customHeight="1">
      <c r="A361" s="1243" t="s">
        <v>1216</v>
      </c>
      <c r="B361" s="1243"/>
      <c r="C361" s="1243"/>
      <c r="D361" s="1243"/>
      <c r="E361" s="1243"/>
    </row>
    <row r="362" spans="1:7" ht="85.9" customHeight="1">
      <c r="A362" s="40" t="s">
        <v>1217</v>
      </c>
      <c r="B362" s="40" t="s">
        <v>1218</v>
      </c>
      <c r="C362" s="40" t="s">
        <v>1219</v>
      </c>
      <c r="D362" s="40" t="s">
        <v>1220</v>
      </c>
      <c r="E362" s="40" t="s">
        <v>1221</v>
      </c>
    </row>
    <row r="363" spans="1:7" ht="12.75" customHeight="1">
      <c r="A363" s="48"/>
      <c r="B363" s="48"/>
      <c r="C363" s="48"/>
      <c r="D363" s="48"/>
      <c r="E363" s="48"/>
    </row>
    <row r="364" spans="1:7" ht="12.75" customHeight="1">
      <c r="A364" s="48"/>
      <c r="B364" s="48"/>
      <c r="C364" s="48"/>
      <c r="D364" s="48"/>
      <c r="E364" s="48"/>
    </row>
    <row r="366" spans="1:7" ht="49.9" customHeight="1">
      <c r="A366" s="1248" t="s">
        <v>695</v>
      </c>
      <c r="B366" s="1248"/>
      <c r="C366" s="1248"/>
      <c r="D366" s="1248"/>
      <c r="E366" s="1248"/>
      <c r="F366" s="146" t="s">
        <v>131</v>
      </c>
      <c r="G366" s="146" t="s">
        <v>132</v>
      </c>
    </row>
    <row r="367" spans="1:7" ht="61.9" customHeight="1">
      <c r="A367" s="146" t="s">
        <v>133</v>
      </c>
      <c r="B367" s="146" t="s">
        <v>134</v>
      </c>
      <c r="C367" s="146" t="s">
        <v>135</v>
      </c>
      <c r="D367" s="146" t="s">
        <v>136</v>
      </c>
      <c r="E367" s="146" t="s">
        <v>137</v>
      </c>
      <c r="F367" s="48"/>
      <c r="G367" s="48"/>
    </row>
    <row r="368" spans="1:7" ht="12.75" customHeight="1">
      <c r="A368" s="72"/>
      <c r="B368" s="72"/>
      <c r="C368" s="72"/>
      <c r="D368" s="72"/>
      <c r="E368" s="72"/>
    </row>
    <row r="369" spans="1:8" ht="12.75" customHeight="1">
      <c r="A369" s="72"/>
      <c r="B369" s="72"/>
      <c r="C369" s="72"/>
      <c r="D369" s="72"/>
      <c r="E369" s="72"/>
    </row>
    <row r="370" spans="1:8" ht="12.75" customHeight="1">
      <c r="A370" s="72"/>
      <c r="B370" s="72"/>
      <c r="C370" s="72"/>
      <c r="D370" s="72"/>
      <c r="E370" s="72"/>
    </row>
    <row r="372" spans="1:8" ht="52.9" customHeight="1">
      <c r="A372" s="1248" t="s">
        <v>708</v>
      </c>
      <c r="B372" s="1248"/>
      <c r="C372" s="1248"/>
      <c r="D372" s="1248"/>
      <c r="E372" s="1248"/>
      <c r="F372" s="1242"/>
      <c r="G372" s="1242"/>
      <c r="H372" s="1242"/>
    </row>
    <row r="373" spans="1:8" ht="12.75" customHeight="1">
      <c r="A373" s="2" t="s">
        <v>27</v>
      </c>
      <c r="B373" s="2"/>
      <c r="C373" s="2"/>
      <c r="D373" s="2"/>
      <c r="E373" s="2"/>
    </row>
    <row r="374" spans="1:8" ht="114.2" customHeight="1">
      <c r="A374" s="149"/>
      <c r="B374" s="146" t="s">
        <v>709</v>
      </c>
      <c r="C374" s="146" t="s">
        <v>710</v>
      </c>
      <c r="D374" s="146" t="s">
        <v>136</v>
      </c>
      <c r="E374" s="146" t="s">
        <v>711</v>
      </c>
    </row>
    <row r="375" spans="1:8" ht="42.75" customHeight="1">
      <c r="A375" s="146" t="s">
        <v>712</v>
      </c>
      <c r="B375" s="42" t="s">
        <v>8542</v>
      </c>
      <c r="C375" s="42" t="s">
        <v>8543</v>
      </c>
      <c r="D375" s="42" t="s">
        <v>1838</v>
      </c>
      <c r="E375" s="42" t="s">
        <v>8544</v>
      </c>
    </row>
    <row r="376" spans="1:8" ht="36" customHeight="1">
      <c r="A376" s="146"/>
      <c r="B376" s="42" t="s">
        <v>8545</v>
      </c>
      <c r="C376" s="42" t="s">
        <v>8546</v>
      </c>
      <c r="D376" s="42">
        <v>17</v>
      </c>
      <c r="E376" s="42" t="s">
        <v>8547</v>
      </c>
    </row>
    <row r="377" spans="1:8" ht="46.5" customHeight="1">
      <c r="A377" s="146"/>
      <c r="B377" s="42" t="s">
        <v>8548</v>
      </c>
      <c r="C377" s="42" t="s">
        <v>8549</v>
      </c>
      <c r="D377" s="42">
        <v>32</v>
      </c>
      <c r="E377" s="42" t="s">
        <v>8550</v>
      </c>
    </row>
    <row r="378" spans="1:8" ht="36" customHeight="1">
      <c r="A378" s="146"/>
      <c r="B378" s="42" t="s">
        <v>8551</v>
      </c>
      <c r="C378" s="42" t="s">
        <v>1286</v>
      </c>
      <c r="D378" s="42">
        <v>16</v>
      </c>
      <c r="E378" s="42" t="s">
        <v>8552</v>
      </c>
    </row>
    <row r="379" spans="1:8" ht="67.900000000000006" customHeight="1">
      <c r="A379" s="146"/>
      <c r="B379" s="42" t="s">
        <v>8324</v>
      </c>
      <c r="C379" s="42" t="s">
        <v>8553</v>
      </c>
      <c r="D379" s="42" t="s">
        <v>5469</v>
      </c>
      <c r="E379" s="42" t="s">
        <v>8554</v>
      </c>
    </row>
    <row r="380" spans="1:8" ht="12.75" customHeight="1">
      <c r="A380" s="146" t="s">
        <v>713</v>
      </c>
      <c r="B380" s="48"/>
      <c r="C380" s="48"/>
      <c r="D380" s="48"/>
      <c r="E380" s="48"/>
    </row>
    <row r="382" spans="1:8" ht="72.400000000000006" customHeight="1">
      <c r="A382" s="1248" t="s">
        <v>714</v>
      </c>
      <c r="B382" s="1248"/>
      <c r="C382" s="1248"/>
      <c r="D382" s="1249"/>
      <c r="E382" s="1249"/>
      <c r="F382" s="1249"/>
    </row>
    <row r="383" spans="1:8" ht="41.1" customHeight="1">
      <c r="A383" s="150" t="s">
        <v>715</v>
      </c>
      <c r="B383" s="1250"/>
      <c r="C383" s="1250"/>
      <c r="D383" s="31"/>
      <c r="E383" s="31"/>
    </row>
    <row r="384" spans="1:8" ht="12.75" customHeight="1">
      <c r="A384" s="146" t="s">
        <v>716</v>
      </c>
      <c r="B384" s="1248" t="s">
        <v>717</v>
      </c>
      <c r="C384" s="1248"/>
      <c r="D384" s="31"/>
      <c r="E384" s="31"/>
    </row>
    <row r="385" spans="1:6" ht="45.75" customHeight="1">
      <c r="A385" s="146" t="s">
        <v>718</v>
      </c>
      <c r="B385" s="1245" t="s">
        <v>8555</v>
      </c>
      <c r="C385" s="1245"/>
      <c r="D385" s="31"/>
      <c r="E385" s="31"/>
    </row>
    <row r="386" spans="1:6" ht="47.25" customHeight="1">
      <c r="A386" s="146" t="s">
        <v>720</v>
      </c>
      <c r="B386" s="1245" t="s">
        <v>8556</v>
      </c>
      <c r="C386" s="1245"/>
      <c r="D386" s="31"/>
      <c r="E386" s="31"/>
    </row>
    <row r="387" spans="1:6" ht="57.4" customHeight="1">
      <c r="A387" s="146" t="s">
        <v>722</v>
      </c>
      <c r="B387" s="1245" t="s">
        <v>8557</v>
      </c>
      <c r="C387" s="1245"/>
      <c r="D387" s="31"/>
      <c r="E387" s="31"/>
    </row>
    <row r="388" spans="1:6" ht="12.75" customHeight="1">
      <c r="A388" s="31"/>
      <c r="B388" s="31"/>
      <c r="C388" s="31"/>
      <c r="D388" s="31"/>
      <c r="E388" s="31"/>
    </row>
    <row r="389" spans="1:6" ht="49.35" customHeight="1">
      <c r="A389" s="1248" t="s">
        <v>723</v>
      </c>
      <c r="B389" s="1248"/>
      <c r="C389" s="1248"/>
      <c r="D389" s="1242"/>
      <c r="E389" s="1242"/>
      <c r="F389" s="1242"/>
    </row>
    <row r="390" spans="1:6" ht="12.75" customHeight="1">
      <c r="A390" s="2" t="s">
        <v>27</v>
      </c>
      <c r="B390" s="2"/>
      <c r="C390" s="2"/>
    </row>
    <row r="391" spans="1:6" ht="12.75" customHeight="1">
      <c r="A391" s="1248" t="s">
        <v>116</v>
      </c>
      <c r="B391" s="1248"/>
      <c r="C391" s="1248"/>
      <c r="D391" s="31"/>
      <c r="E391" s="31"/>
    </row>
    <row r="392" spans="1:6" ht="12.75" customHeight="1">
      <c r="A392" s="1250"/>
      <c r="B392" s="1250"/>
      <c r="C392" s="1250"/>
      <c r="D392" s="31"/>
      <c r="E392" s="31"/>
    </row>
    <row r="393" spans="1:6" ht="12.75" customHeight="1">
      <c r="A393" s="31"/>
      <c r="B393" s="31"/>
      <c r="C393" s="31"/>
      <c r="D393" s="31"/>
      <c r="E393" s="31"/>
    </row>
    <row r="394" spans="1:6" ht="54.4" customHeight="1">
      <c r="A394" s="1248" t="s">
        <v>724</v>
      </c>
      <c r="B394" s="1248"/>
      <c r="C394" s="1248"/>
      <c r="D394" s="1242"/>
      <c r="E394" s="1242"/>
      <c r="F394" s="1242"/>
    </row>
    <row r="395" spans="1:6" ht="12.75" customHeight="1">
      <c r="A395" s="2" t="s">
        <v>27</v>
      </c>
      <c r="B395" s="2"/>
      <c r="C395" s="2"/>
      <c r="D395" s="31"/>
      <c r="E395" s="31"/>
    </row>
    <row r="396" spans="1:6" ht="38.85" customHeight="1">
      <c r="A396" s="146" t="s">
        <v>725</v>
      </c>
      <c r="B396" s="146" t="s">
        <v>710</v>
      </c>
      <c r="C396" s="146" t="s">
        <v>726</v>
      </c>
      <c r="D396" s="31"/>
      <c r="E396" s="31"/>
    </row>
    <row r="397" spans="1:6" ht="12.75" customHeight="1">
      <c r="A397" s="1184" t="s">
        <v>8558</v>
      </c>
      <c r="B397" s="153" t="s">
        <v>8559</v>
      </c>
      <c r="C397" s="1184" t="s">
        <v>8560</v>
      </c>
      <c r="D397" s="31"/>
      <c r="E397" s="31"/>
    </row>
    <row r="398" spans="1:6" ht="12.75" customHeight="1">
      <c r="A398" s="1184" t="s">
        <v>8561</v>
      </c>
      <c r="B398" s="153" t="s">
        <v>8562</v>
      </c>
      <c r="C398" s="1184" t="s">
        <v>8544</v>
      </c>
      <c r="D398" s="31"/>
      <c r="E398" s="31"/>
    </row>
    <row r="399" spans="1:6" ht="12.75" customHeight="1">
      <c r="A399" s="1184" t="s">
        <v>8563</v>
      </c>
      <c r="B399" s="153" t="s">
        <v>8564</v>
      </c>
      <c r="C399" s="1184" t="s">
        <v>8565</v>
      </c>
      <c r="D399" s="31"/>
      <c r="E399" s="31"/>
    </row>
    <row r="400" spans="1:6" ht="23.65" customHeight="1">
      <c r="A400" s="1184" t="s">
        <v>8566</v>
      </c>
      <c r="B400" s="153" t="s">
        <v>8567</v>
      </c>
      <c r="C400" s="1184" t="s">
        <v>8568</v>
      </c>
      <c r="D400" s="31"/>
      <c r="E400" s="31"/>
    </row>
    <row r="401" spans="1:5" ht="12.75" customHeight="1">
      <c r="A401" s="1184" t="s">
        <v>8569</v>
      </c>
      <c r="B401" s="153" t="s">
        <v>8546</v>
      </c>
      <c r="C401" s="1184" t="s">
        <v>8570</v>
      </c>
      <c r="D401" s="31"/>
      <c r="E401" s="31"/>
    </row>
    <row r="402" spans="1:5" ht="12.75" customHeight="1">
      <c r="A402" s="1184" t="s">
        <v>8571</v>
      </c>
      <c r="B402" s="153" t="s">
        <v>8572</v>
      </c>
      <c r="C402" s="153" t="s">
        <v>8573</v>
      </c>
      <c r="D402" s="31"/>
      <c r="E402" s="31"/>
    </row>
    <row r="403" spans="1:5" ht="12.75" customHeight="1">
      <c r="A403" s="1184" t="s">
        <v>8574</v>
      </c>
      <c r="B403" s="153" t="s">
        <v>5452</v>
      </c>
      <c r="C403" s="1184" t="s">
        <v>8575</v>
      </c>
      <c r="D403" s="31"/>
      <c r="E403" s="31"/>
    </row>
    <row r="404" spans="1:5" ht="12.75" customHeight="1">
      <c r="A404" s="1184" t="s">
        <v>8576</v>
      </c>
      <c r="B404" s="153" t="s">
        <v>8577</v>
      </c>
      <c r="C404" s="1184" t="s">
        <v>8578</v>
      </c>
      <c r="D404" s="31"/>
      <c r="E404" s="31"/>
    </row>
    <row r="405" spans="1:5" ht="12.75" customHeight="1">
      <c r="A405" s="1184" t="s">
        <v>8579</v>
      </c>
      <c r="B405" s="153" t="s">
        <v>8580</v>
      </c>
      <c r="C405" s="1184" t="s">
        <v>8581</v>
      </c>
      <c r="D405" s="31"/>
      <c r="E405" s="31"/>
    </row>
    <row r="406" spans="1:5" ht="12.75" customHeight="1">
      <c r="A406" s="1184" t="s">
        <v>8582</v>
      </c>
      <c r="B406" s="153" t="s">
        <v>8583</v>
      </c>
      <c r="C406" s="1184" t="s">
        <v>8584</v>
      </c>
      <c r="D406" s="31"/>
      <c r="E406" s="31"/>
    </row>
    <row r="407" spans="1:5" ht="12.75" customHeight="1">
      <c r="A407" s="1184" t="s">
        <v>8585</v>
      </c>
      <c r="B407" s="153" t="s">
        <v>8586</v>
      </c>
      <c r="C407" s="1184" t="s">
        <v>8570</v>
      </c>
      <c r="D407" s="31"/>
      <c r="E407" s="31"/>
    </row>
    <row r="408" spans="1:5" ht="12.75" customHeight="1">
      <c r="A408" s="1184" t="s">
        <v>8587</v>
      </c>
      <c r="B408" s="153" t="s">
        <v>8588</v>
      </c>
      <c r="C408" s="1184" t="s">
        <v>8570</v>
      </c>
      <c r="D408" s="31"/>
      <c r="E408" s="31"/>
    </row>
    <row r="409" spans="1:5" ht="12.75" customHeight="1">
      <c r="A409" s="1184" t="s">
        <v>8589</v>
      </c>
      <c r="B409" s="153" t="s">
        <v>8590</v>
      </c>
      <c r="C409" s="1184" t="s">
        <v>8570</v>
      </c>
      <c r="D409" s="31"/>
      <c r="E409" s="31"/>
    </row>
    <row r="410" spans="1:5" ht="12.75" customHeight="1">
      <c r="A410" s="1184" t="s">
        <v>8591</v>
      </c>
      <c r="B410" s="153" t="s">
        <v>8592</v>
      </c>
      <c r="C410" s="1184" t="s">
        <v>8570</v>
      </c>
      <c r="D410" s="31"/>
      <c r="E410" s="31"/>
    </row>
    <row r="411" spans="1:5" ht="12.75" customHeight="1">
      <c r="A411" s="1184" t="s">
        <v>8593</v>
      </c>
      <c r="B411" s="153" t="s">
        <v>8594</v>
      </c>
      <c r="C411" s="1184" t="s">
        <v>8570</v>
      </c>
      <c r="D411" s="31"/>
      <c r="E411" s="31"/>
    </row>
    <row r="412" spans="1:5" ht="12.75" customHeight="1">
      <c r="A412" s="1184" t="s">
        <v>8595</v>
      </c>
      <c r="B412" s="153" t="s">
        <v>8596</v>
      </c>
      <c r="C412" s="1184" t="s">
        <v>8570</v>
      </c>
      <c r="D412" s="31"/>
      <c r="E412" s="31"/>
    </row>
    <row r="413" spans="1:5" ht="12.75" customHeight="1">
      <c r="A413" s="1184" t="s">
        <v>8597</v>
      </c>
      <c r="B413" s="153" t="s">
        <v>8598</v>
      </c>
      <c r="C413" s="1184" t="s">
        <v>8570</v>
      </c>
      <c r="D413" s="31"/>
      <c r="E413" s="31"/>
    </row>
    <row r="414" spans="1:5" ht="12.75" customHeight="1">
      <c r="A414" s="1184" t="s">
        <v>8599</v>
      </c>
      <c r="B414" s="153" t="s">
        <v>8577</v>
      </c>
      <c r="C414" s="1184" t="s">
        <v>8600</v>
      </c>
      <c r="D414" s="31"/>
      <c r="E414" s="31"/>
    </row>
    <row r="415" spans="1:5" ht="12.75" customHeight="1">
      <c r="A415" s="406"/>
      <c r="B415" s="406"/>
      <c r="C415" s="406"/>
      <c r="D415" s="154"/>
      <c r="E415" s="154"/>
    </row>
    <row r="416" spans="1:5" ht="12.75" customHeight="1">
      <c r="A416" s="154"/>
      <c r="B416" s="154"/>
      <c r="C416" s="154"/>
      <c r="D416" s="154"/>
      <c r="E416" s="154"/>
    </row>
    <row r="417" spans="1:7" ht="50.65" customHeight="1">
      <c r="A417" s="1254" t="s">
        <v>734</v>
      </c>
      <c r="B417" s="1254"/>
      <c r="C417" s="1254"/>
      <c r="D417" s="1254"/>
      <c r="E417" s="1254"/>
      <c r="F417" s="155" t="s">
        <v>735</v>
      </c>
      <c r="G417" s="155" t="s">
        <v>132</v>
      </c>
    </row>
    <row r="418" spans="1:7" ht="61.15" customHeight="1">
      <c r="A418" s="155" t="s">
        <v>133</v>
      </c>
      <c r="B418" s="155" t="s">
        <v>134</v>
      </c>
      <c r="C418" s="155" t="s">
        <v>135</v>
      </c>
      <c r="D418" s="155" t="s">
        <v>136</v>
      </c>
      <c r="E418" s="155" t="s">
        <v>137</v>
      </c>
      <c r="F418" s="72"/>
      <c r="G418" s="72"/>
    </row>
    <row r="419" spans="1:7" ht="12.75" customHeight="1">
      <c r="A419" s="1185" t="s">
        <v>8601</v>
      </c>
      <c r="B419" s="1186" t="s">
        <v>3622</v>
      </c>
      <c r="C419" s="1187"/>
      <c r="D419" s="165"/>
      <c r="E419" s="483"/>
    </row>
    <row r="420" spans="1:7" ht="12.75" customHeight="1">
      <c r="A420" s="1185" t="s">
        <v>8602</v>
      </c>
      <c r="B420" s="1186" t="s">
        <v>3622</v>
      </c>
      <c r="C420" s="1187"/>
      <c r="D420" s="165"/>
      <c r="E420" s="483"/>
    </row>
    <row r="421" spans="1:7" ht="12.75" customHeight="1">
      <c r="A421" s="1185" t="s">
        <v>8603</v>
      </c>
      <c r="B421" s="1186" t="s">
        <v>3622</v>
      </c>
      <c r="C421" s="1187"/>
      <c r="D421" s="165"/>
      <c r="E421" s="483"/>
    </row>
    <row r="422" spans="1:7" ht="12.75" customHeight="1">
      <c r="A422" s="1185" t="s">
        <v>8604</v>
      </c>
      <c r="B422" s="1186" t="s">
        <v>3622</v>
      </c>
      <c r="C422" s="1187"/>
      <c r="D422" s="165"/>
      <c r="E422" s="483"/>
    </row>
    <row r="423" spans="1:7" ht="12.75" customHeight="1">
      <c r="A423" s="1185" t="s">
        <v>8605</v>
      </c>
      <c r="B423" s="1186" t="s">
        <v>3622</v>
      </c>
      <c r="C423" s="1187"/>
      <c r="D423" s="165"/>
      <c r="E423" s="483"/>
    </row>
    <row r="424" spans="1:7" ht="12.75" customHeight="1">
      <c r="A424" s="1185" t="s">
        <v>8606</v>
      </c>
      <c r="B424" s="1186" t="s">
        <v>3622</v>
      </c>
      <c r="C424" s="1187"/>
      <c r="D424" s="165"/>
      <c r="E424" s="486"/>
    </row>
    <row r="425" spans="1:7" ht="12.75" customHeight="1">
      <c r="A425" s="242"/>
      <c r="B425" s="243"/>
      <c r="C425" s="244"/>
      <c r="D425" s="245"/>
      <c r="E425" s="245"/>
    </row>
    <row r="426" spans="1:7" ht="45.6" customHeight="1">
      <c r="A426" s="1254" t="s">
        <v>744</v>
      </c>
      <c r="B426" s="1254"/>
      <c r="C426" s="1254"/>
      <c r="D426" s="31"/>
      <c r="E426" s="31"/>
    </row>
    <row r="427" spans="1:7" ht="66.400000000000006" customHeight="1">
      <c r="A427" s="155" t="s">
        <v>745</v>
      </c>
      <c r="B427" s="155" t="s">
        <v>746</v>
      </c>
      <c r="C427" s="155" t="s">
        <v>747</v>
      </c>
      <c r="D427" s="31"/>
      <c r="E427" s="31"/>
    </row>
    <row r="428" spans="1:7" ht="27.6" customHeight="1">
      <c r="A428" s="165"/>
      <c r="B428" s="165"/>
      <c r="C428" s="165"/>
      <c r="D428" s="31"/>
      <c r="E428" s="31"/>
    </row>
    <row r="429" spans="1:7" ht="12.75" customHeight="1">
      <c r="A429" s="31"/>
      <c r="B429" s="31"/>
      <c r="C429" s="31"/>
      <c r="D429" s="31"/>
      <c r="E429" s="31"/>
    </row>
    <row r="430" spans="1:7" ht="61.9" customHeight="1">
      <c r="A430" s="1254" t="s">
        <v>754</v>
      </c>
      <c r="B430" s="1254"/>
      <c r="C430" s="1254"/>
      <c r="D430" s="1242"/>
      <c r="E430" s="1242"/>
      <c r="F430" s="1242"/>
    </row>
    <row r="431" spans="1:7" ht="12.75" customHeight="1">
      <c r="A431" s="2" t="s">
        <v>27</v>
      </c>
      <c r="B431" s="2"/>
      <c r="C431" s="2"/>
      <c r="D431" s="31"/>
      <c r="E431" s="31"/>
    </row>
    <row r="432" spans="1:7" ht="45.6" customHeight="1">
      <c r="A432" s="155" t="s">
        <v>755</v>
      </c>
      <c r="B432" s="155" t="s">
        <v>86</v>
      </c>
      <c r="C432" s="155" t="s">
        <v>756</v>
      </c>
      <c r="D432" s="31"/>
      <c r="E432" s="31"/>
    </row>
    <row r="433" spans="1:6" ht="12.75" customHeight="1">
      <c r="A433" s="165"/>
      <c r="B433" s="165"/>
      <c r="C433" s="165"/>
      <c r="D433" s="31"/>
      <c r="E433" s="31"/>
    </row>
    <row r="434" spans="1:6" ht="12.75" customHeight="1">
      <c r="A434" s="31"/>
      <c r="B434" s="31"/>
      <c r="C434" s="31"/>
      <c r="D434" s="31"/>
      <c r="E434" s="31"/>
    </row>
    <row r="435" spans="1:6" ht="51.4" customHeight="1">
      <c r="A435" s="1254" t="s">
        <v>757</v>
      </c>
      <c r="B435" s="1254"/>
      <c r="C435" s="1254"/>
      <c r="D435" s="1242"/>
      <c r="E435" s="1242"/>
      <c r="F435" s="1242"/>
    </row>
    <row r="436" spans="1:6" ht="12.75" customHeight="1">
      <c r="A436" s="2" t="s">
        <v>27</v>
      </c>
      <c r="B436" s="2"/>
      <c r="C436" s="2"/>
      <c r="D436" s="31"/>
      <c r="E436" s="31"/>
    </row>
    <row r="437" spans="1:6" ht="42.6" customHeight="1">
      <c r="A437" s="155" t="s">
        <v>755</v>
      </c>
      <c r="B437" s="155" t="s">
        <v>86</v>
      </c>
      <c r="C437" s="155" t="s">
        <v>756</v>
      </c>
      <c r="D437" s="31"/>
      <c r="E437" s="31"/>
    </row>
    <row r="438" spans="1:6" ht="12.75" customHeight="1">
      <c r="A438" s="165"/>
      <c r="B438" s="165"/>
      <c r="C438" s="165"/>
      <c r="D438" s="31"/>
      <c r="E438" s="31"/>
    </row>
    <row r="439" spans="1:6" ht="12.75" customHeight="1">
      <c r="A439" s="31"/>
      <c r="B439" s="31"/>
      <c r="C439" s="31"/>
      <c r="D439" s="31"/>
      <c r="E439" s="31"/>
    </row>
    <row r="440" spans="1:6" ht="40.35" customHeight="1">
      <c r="A440" s="1254" t="s">
        <v>758</v>
      </c>
      <c r="B440" s="1254"/>
      <c r="C440" s="1254"/>
      <c r="D440" s="1242"/>
      <c r="E440" s="1242"/>
      <c r="F440" s="1242"/>
    </row>
    <row r="441" spans="1:6" ht="12.75" customHeight="1">
      <c r="A441" s="2" t="s">
        <v>27</v>
      </c>
      <c r="B441" s="2"/>
      <c r="C441" s="2"/>
      <c r="D441" s="31"/>
      <c r="E441" s="31"/>
    </row>
    <row r="442" spans="1:6" ht="106.7" customHeight="1">
      <c r="A442" s="155" t="s">
        <v>755</v>
      </c>
      <c r="B442" s="155" t="s">
        <v>759</v>
      </c>
      <c r="C442" s="155" t="s">
        <v>760</v>
      </c>
      <c r="D442" s="31"/>
      <c r="E442" s="31"/>
    </row>
    <row r="443" spans="1:6" ht="12.75" customHeight="1">
      <c r="A443" s="165"/>
      <c r="B443" s="165"/>
      <c r="C443" s="165"/>
      <c r="D443" s="31"/>
      <c r="E443" s="31"/>
    </row>
    <row r="444" spans="1:6" ht="12.75" customHeight="1">
      <c r="A444" s="31"/>
      <c r="B444" s="31"/>
      <c r="C444" s="31"/>
      <c r="D444" s="31"/>
      <c r="E444" s="31"/>
    </row>
    <row r="445" spans="1:6" ht="58.9" customHeight="1">
      <c r="A445" s="1254" t="s">
        <v>761</v>
      </c>
      <c r="B445" s="1254"/>
      <c r="C445" s="1254"/>
      <c r="D445" s="1242"/>
      <c r="E445" s="1242"/>
      <c r="F445" s="1242"/>
    </row>
    <row r="446" spans="1:6" ht="12.75" customHeight="1">
      <c r="A446" s="2" t="s">
        <v>27</v>
      </c>
      <c r="B446" s="2"/>
      <c r="C446" s="2"/>
      <c r="D446" s="31"/>
      <c r="E446" s="31"/>
    </row>
    <row r="447" spans="1:6" ht="90.95" customHeight="1">
      <c r="A447" s="155" t="s">
        <v>755</v>
      </c>
      <c r="B447" s="155" t="s">
        <v>762</v>
      </c>
      <c r="C447" s="155" t="s">
        <v>763</v>
      </c>
      <c r="D447" s="31"/>
      <c r="E447" s="31"/>
    </row>
    <row r="448" spans="1:6" ht="12.75" customHeight="1">
      <c r="A448" s="165"/>
      <c r="B448" s="165"/>
      <c r="C448" s="165"/>
      <c r="D448" s="31"/>
      <c r="E448" s="31"/>
    </row>
    <row r="449" spans="1:7" ht="12.75" customHeight="1">
      <c r="A449" s="31"/>
      <c r="B449" s="31"/>
      <c r="C449" s="31"/>
      <c r="D449" s="31"/>
      <c r="E449" s="31"/>
    </row>
    <row r="450" spans="1:7" ht="77.650000000000006" customHeight="1">
      <c r="A450" s="1255" t="s">
        <v>764</v>
      </c>
      <c r="B450" s="1255"/>
      <c r="C450" s="1255"/>
      <c r="D450" s="1255"/>
      <c r="E450" s="1255"/>
    </row>
    <row r="451" spans="1:7" ht="134.25" customHeight="1">
      <c r="A451" s="166" t="s">
        <v>765</v>
      </c>
      <c r="B451" s="166" t="s">
        <v>766</v>
      </c>
      <c r="C451" s="166" t="s">
        <v>767</v>
      </c>
      <c r="D451" s="166" t="s">
        <v>768</v>
      </c>
      <c r="E451" s="166" t="s">
        <v>769</v>
      </c>
    </row>
    <row r="452" spans="1:7" ht="12.75" customHeight="1">
      <c r="A452" s="165"/>
      <c r="B452" s="165"/>
      <c r="C452" s="165"/>
      <c r="D452" s="165"/>
      <c r="E452" s="165"/>
    </row>
    <row r="453" spans="1:7" ht="12.75" customHeight="1">
      <c r="A453" s="165"/>
      <c r="B453" s="165"/>
      <c r="C453" s="165"/>
      <c r="D453" s="165"/>
      <c r="E453" s="165"/>
    </row>
    <row r="454" spans="1:7" ht="12.75" customHeight="1">
      <c r="A454" s="154"/>
      <c r="B454" s="154"/>
      <c r="C454" s="154"/>
      <c r="D454" s="154"/>
      <c r="E454" s="31"/>
    </row>
    <row r="455" spans="1:7" ht="87.4" customHeight="1">
      <c r="A455" s="1255" t="s">
        <v>775</v>
      </c>
      <c r="B455" s="1255"/>
      <c r="C455" s="1255"/>
      <c r="D455" s="1255"/>
      <c r="E455" s="1242"/>
      <c r="F455" s="1242"/>
      <c r="G455" s="1242"/>
    </row>
    <row r="456" spans="1:7" ht="36.6" customHeight="1">
      <c r="A456" s="2" t="s">
        <v>27</v>
      </c>
      <c r="B456" s="2"/>
      <c r="C456" s="2"/>
      <c r="D456" s="2"/>
      <c r="E456" s="31"/>
    </row>
    <row r="457" spans="1:7" ht="173.85" customHeight="1">
      <c r="A457" s="166" t="s">
        <v>776</v>
      </c>
      <c r="B457" s="166" t="s">
        <v>777</v>
      </c>
      <c r="C457" s="166" t="s">
        <v>778</v>
      </c>
      <c r="D457" s="166" t="s">
        <v>779</v>
      </c>
      <c r="E457" s="31"/>
    </row>
    <row r="458" spans="1:7" ht="12.75" customHeight="1">
      <c r="A458" s="165"/>
      <c r="B458" s="165"/>
      <c r="C458" s="165"/>
      <c r="D458" s="165"/>
      <c r="E458" s="31"/>
    </row>
    <row r="459" spans="1:7" ht="12.75" customHeight="1">
      <c r="A459" s="31"/>
      <c r="B459" s="31"/>
      <c r="C459" s="31"/>
      <c r="D459" s="31"/>
      <c r="E459" s="31"/>
    </row>
    <row r="460" spans="1:7" ht="46.35" customHeight="1">
      <c r="A460" s="1255" t="s">
        <v>780</v>
      </c>
      <c r="B460" s="1255"/>
      <c r="C460" s="1255"/>
      <c r="D460" s="1242"/>
      <c r="E460" s="1242"/>
      <c r="F460" s="1242"/>
    </row>
    <row r="461" spans="1:7" ht="41.85" customHeight="1">
      <c r="A461" s="2" t="s">
        <v>27</v>
      </c>
      <c r="B461" s="2"/>
      <c r="C461" s="2"/>
      <c r="E461" s="31"/>
    </row>
    <row r="462" spans="1:7" ht="131.25" customHeight="1">
      <c r="A462" s="166" t="s">
        <v>781</v>
      </c>
      <c r="B462" s="166" t="s">
        <v>782</v>
      </c>
      <c r="C462" s="166" t="s">
        <v>783</v>
      </c>
      <c r="D462" s="31"/>
      <c r="E462" s="31"/>
    </row>
    <row r="463" spans="1:7" ht="12.75" customHeight="1">
      <c r="A463" s="165"/>
      <c r="B463" s="165"/>
      <c r="C463" s="165"/>
      <c r="D463" s="31"/>
      <c r="E463" s="31"/>
    </row>
    <row r="464" spans="1:7" ht="12.75" customHeight="1">
      <c r="A464" s="165"/>
      <c r="B464" s="165"/>
      <c r="C464" s="165"/>
      <c r="D464" s="31"/>
      <c r="E464" s="31"/>
    </row>
    <row r="465" spans="1:7" ht="12.75" customHeight="1">
      <c r="A465" s="154"/>
      <c r="B465" s="154"/>
      <c r="C465" s="154"/>
      <c r="D465" s="154"/>
      <c r="E465" s="154"/>
    </row>
    <row r="466" spans="1:7" ht="31.35" customHeight="1">
      <c r="A466" s="1255" t="s">
        <v>784</v>
      </c>
      <c r="B466" s="1255"/>
      <c r="C466" s="1255"/>
      <c r="D466" s="1255"/>
      <c r="E466" s="1255"/>
    </row>
    <row r="467" spans="1:7" ht="314.10000000000002" customHeight="1">
      <c r="A467" s="166" t="s">
        <v>785</v>
      </c>
      <c r="B467" s="166" t="s">
        <v>786</v>
      </c>
      <c r="C467" s="166" t="s">
        <v>787</v>
      </c>
      <c r="D467" s="166" t="s">
        <v>788</v>
      </c>
      <c r="E467" s="166" t="s">
        <v>789</v>
      </c>
    </row>
    <row r="468" spans="1:7" ht="12.75" customHeight="1">
      <c r="A468" s="171"/>
      <c r="B468" s="171"/>
      <c r="C468" s="171"/>
      <c r="D468" s="172"/>
      <c r="E468" s="173"/>
    </row>
    <row r="469" spans="1:7" ht="12.75" customHeight="1">
      <c r="A469" s="174"/>
      <c r="B469" s="174"/>
      <c r="C469" s="174"/>
      <c r="D469" s="175"/>
      <c r="E469" s="176"/>
    </row>
    <row r="470" spans="1:7" ht="12.75" customHeight="1">
      <c r="A470" s="1255" t="s">
        <v>795</v>
      </c>
      <c r="B470" s="1255"/>
      <c r="C470" s="1255"/>
      <c r="D470" s="1255"/>
      <c r="E470" s="1255"/>
    </row>
    <row r="471" spans="1:7" ht="64.150000000000006" customHeight="1">
      <c r="A471" s="166" t="s">
        <v>133</v>
      </c>
      <c r="B471" s="166" t="s">
        <v>134</v>
      </c>
      <c r="C471" s="166" t="s">
        <v>135</v>
      </c>
      <c r="D471" s="166" t="s">
        <v>136</v>
      </c>
      <c r="E471" s="166" t="s">
        <v>137</v>
      </c>
    </row>
    <row r="472" spans="1:7" ht="12.75" customHeight="1">
      <c r="A472" s="177"/>
      <c r="B472" s="178"/>
      <c r="C472" s="178"/>
      <c r="D472" s="178"/>
      <c r="E472" s="178"/>
    </row>
    <row r="473" spans="1:7" ht="12.75" customHeight="1">
      <c r="A473" s="179"/>
      <c r="B473" s="180"/>
      <c r="C473" s="180"/>
      <c r="D473" s="180"/>
      <c r="E473" s="181"/>
    </row>
    <row r="474" spans="1:7" ht="120.2" customHeight="1">
      <c r="A474" s="1255" t="s">
        <v>796</v>
      </c>
      <c r="B474" s="1255"/>
      <c r="C474" s="1255"/>
      <c r="D474" s="1255"/>
      <c r="E474" s="1242"/>
      <c r="F474" s="1242"/>
      <c r="G474" s="1242"/>
    </row>
    <row r="475" spans="1:7" ht="12.75" customHeight="1">
      <c r="A475" s="2" t="s">
        <v>27</v>
      </c>
      <c r="B475" s="2"/>
      <c r="C475" s="2"/>
      <c r="D475" s="2"/>
      <c r="E475" s="31"/>
    </row>
    <row r="476" spans="1:7" ht="175.35" customHeight="1">
      <c r="A476" s="166" t="s">
        <v>797</v>
      </c>
      <c r="B476" s="166" t="s">
        <v>798</v>
      </c>
      <c r="C476" s="166" t="s">
        <v>799</v>
      </c>
      <c r="D476" s="166" t="s">
        <v>800</v>
      </c>
      <c r="E476" s="31"/>
    </row>
    <row r="477" spans="1:7" ht="12.75" customHeight="1">
      <c r="A477" s="48"/>
      <c r="B477" s="48"/>
      <c r="C477" s="48"/>
      <c r="D477" s="48"/>
      <c r="E477" s="31"/>
    </row>
    <row r="478" spans="1:7" ht="12.75" customHeight="1">
      <c r="A478" s="31"/>
      <c r="B478" s="31"/>
      <c r="C478" s="31"/>
      <c r="D478" s="31"/>
      <c r="E478" s="31"/>
    </row>
    <row r="479" spans="1:7" ht="69.400000000000006" customHeight="1">
      <c r="A479" s="1255" t="s">
        <v>801</v>
      </c>
      <c r="B479" s="1255"/>
      <c r="C479" s="1255"/>
      <c r="D479" s="1255"/>
      <c r="E479" s="31"/>
    </row>
    <row r="480" spans="1:7" ht="70.150000000000006" customHeight="1">
      <c r="A480" s="1256" t="s">
        <v>802</v>
      </c>
      <c r="B480" s="1256"/>
      <c r="C480" s="1256"/>
      <c r="D480" s="1256"/>
      <c r="E480" s="31"/>
    </row>
    <row r="481" spans="1:7" ht="12.75" customHeight="1">
      <c r="A481" s="1257"/>
      <c r="B481" s="1257"/>
      <c r="C481" s="1257"/>
      <c r="D481" s="1257"/>
      <c r="E481" s="31"/>
    </row>
    <row r="482" spans="1:7" ht="12.75" customHeight="1">
      <c r="A482" s="31"/>
      <c r="B482" s="31"/>
      <c r="C482" s="31"/>
      <c r="D482" s="31"/>
      <c r="E482" s="31"/>
    </row>
    <row r="483" spans="1:7" ht="55.15" customHeight="1">
      <c r="A483" s="1255" t="s">
        <v>803</v>
      </c>
      <c r="B483" s="1255"/>
      <c r="C483" s="1255"/>
      <c r="D483" s="1255"/>
      <c r="E483" s="1242"/>
      <c r="F483" s="1242"/>
      <c r="G483" s="1242"/>
    </row>
    <row r="484" spans="1:7" ht="12.75" customHeight="1">
      <c r="A484" s="2" t="s">
        <v>27</v>
      </c>
      <c r="B484" s="2"/>
      <c r="C484" s="2"/>
      <c r="D484" s="2"/>
      <c r="E484" s="31"/>
    </row>
    <row r="485" spans="1:7" ht="159.75" customHeight="1">
      <c r="A485" s="166" t="s">
        <v>133</v>
      </c>
      <c r="B485" s="166" t="s">
        <v>804</v>
      </c>
      <c r="C485" s="166" t="s">
        <v>805</v>
      </c>
      <c r="D485" s="166" t="s">
        <v>806</v>
      </c>
      <c r="E485" s="31"/>
    </row>
    <row r="486" spans="1:7" ht="12.75" customHeight="1">
      <c r="A486" s="48"/>
      <c r="B486" s="48"/>
      <c r="C486" s="48"/>
      <c r="D486" s="48"/>
      <c r="E486" s="31"/>
    </row>
    <row r="487" spans="1:7" ht="12.75" customHeight="1">
      <c r="A487" s="31"/>
      <c r="B487" s="31"/>
      <c r="C487" s="31"/>
      <c r="D487" s="31"/>
      <c r="E487" s="31"/>
    </row>
    <row r="488" spans="1:7" ht="82.15" customHeight="1">
      <c r="A488" s="1255" t="s">
        <v>807</v>
      </c>
      <c r="B488" s="1255"/>
      <c r="C488" s="1255"/>
      <c r="D488" s="1255"/>
      <c r="E488" s="31"/>
    </row>
    <row r="489" spans="1:7" ht="12.75" customHeight="1">
      <c r="A489" s="1257"/>
      <c r="B489" s="1257"/>
      <c r="C489" s="1257"/>
      <c r="D489" s="1257"/>
      <c r="E489" s="31"/>
    </row>
    <row r="490" spans="1:7" ht="12.75" customHeight="1">
      <c r="A490" s="31"/>
      <c r="B490" s="31"/>
      <c r="C490" s="31"/>
      <c r="D490" s="31"/>
      <c r="E490" s="31"/>
    </row>
    <row r="491" spans="1:7" ht="82.15" customHeight="1">
      <c r="A491" s="1255" t="s">
        <v>808</v>
      </c>
      <c r="B491" s="1255"/>
      <c r="C491" s="1255"/>
      <c r="D491" s="1255"/>
      <c r="E491" s="31"/>
    </row>
    <row r="492" spans="1:7" ht="12.75" customHeight="1">
      <c r="A492" s="1257"/>
      <c r="B492" s="1257"/>
      <c r="C492" s="1257"/>
      <c r="D492" s="1257"/>
      <c r="E492" s="31"/>
    </row>
    <row r="493" spans="1:7" ht="12.75" customHeight="1">
      <c r="A493" s="31"/>
      <c r="B493" s="31"/>
      <c r="C493" s="31"/>
      <c r="D493" s="31"/>
      <c r="E493" s="31"/>
    </row>
    <row r="494" spans="1:7" ht="76.150000000000006" customHeight="1">
      <c r="A494" s="1255" t="s">
        <v>809</v>
      </c>
      <c r="B494" s="1255"/>
      <c r="C494" s="1255"/>
      <c r="D494" s="1255"/>
      <c r="E494" s="31"/>
    </row>
    <row r="495" spans="1:7" ht="12.75" customHeight="1">
      <c r="A495" s="1257"/>
      <c r="B495" s="1257"/>
      <c r="C495" s="1257"/>
      <c r="D495" s="1257"/>
      <c r="E495" s="31"/>
    </row>
    <row r="496" spans="1:7" ht="12.75" customHeight="1">
      <c r="A496" s="31"/>
      <c r="B496" s="31"/>
      <c r="C496" s="31"/>
      <c r="D496" s="31"/>
      <c r="E496" s="31"/>
    </row>
    <row r="497" spans="1:5" ht="12.75" customHeight="1">
      <c r="A497" s="31"/>
      <c r="B497" s="31"/>
      <c r="C497" s="31"/>
      <c r="D497" s="31"/>
      <c r="E497" s="31"/>
    </row>
    <row r="498" spans="1:5" ht="74.650000000000006" customHeight="1">
      <c r="A498" s="1258" t="s">
        <v>810</v>
      </c>
      <c r="B498" s="1258"/>
      <c r="C498" s="1258"/>
      <c r="D498" s="1258"/>
      <c r="E498" s="31"/>
    </row>
    <row r="499" spans="1:5" ht="66.400000000000006" customHeight="1">
      <c r="A499" s="184" t="s">
        <v>133</v>
      </c>
      <c r="B499" s="184" t="s">
        <v>502</v>
      </c>
      <c r="C499" s="184" t="s">
        <v>811</v>
      </c>
      <c r="D499" s="184" t="s">
        <v>812</v>
      </c>
      <c r="E499" s="31"/>
    </row>
    <row r="500" spans="1:5" ht="12.75" customHeight="1">
      <c r="A500" s="48"/>
      <c r="B500" s="48"/>
      <c r="C500" s="48"/>
      <c r="D500" s="48"/>
      <c r="E500" s="31"/>
    </row>
    <row r="501" spans="1:5" ht="12.75" customHeight="1">
      <c r="A501" s="31"/>
      <c r="B501" s="31"/>
      <c r="C501" s="31"/>
      <c r="D501" s="31"/>
      <c r="E501" s="31"/>
    </row>
    <row r="502" spans="1:5" ht="47.1" customHeight="1">
      <c r="A502" s="1258" t="s">
        <v>813</v>
      </c>
      <c r="B502" s="1258"/>
      <c r="C502" s="1258"/>
      <c r="D502" s="1258"/>
      <c r="E502" s="31"/>
    </row>
    <row r="503" spans="1:5" ht="53.65" customHeight="1">
      <c r="A503" s="184" t="s">
        <v>133</v>
      </c>
      <c r="B503" s="184" t="s">
        <v>502</v>
      </c>
      <c r="C503" s="184" t="s">
        <v>811</v>
      </c>
      <c r="D503" s="184" t="s">
        <v>812</v>
      </c>
      <c r="E503" s="31"/>
    </row>
    <row r="504" spans="1:5" ht="12.75" customHeight="1">
      <c r="A504" s="48"/>
      <c r="B504" s="48"/>
      <c r="C504" s="48"/>
      <c r="D504" s="48"/>
      <c r="E504" s="31"/>
    </row>
    <row r="505" spans="1:5" ht="12.75" customHeight="1">
      <c r="A505" s="31"/>
      <c r="B505" s="31"/>
      <c r="C505" s="31"/>
      <c r="D505" s="31"/>
      <c r="E505" s="31"/>
    </row>
    <row r="506" spans="1:5" ht="61.15" customHeight="1">
      <c r="A506" s="1258" t="s">
        <v>814</v>
      </c>
      <c r="B506" s="1258"/>
      <c r="C506" s="1258"/>
      <c r="D506" s="1258"/>
      <c r="E506" s="31"/>
    </row>
    <row r="507" spans="1:5" ht="129.94999999999999" customHeight="1">
      <c r="A507" s="184" t="s">
        <v>815</v>
      </c>
      <c r="B507" s="184" t="s">
        <v>816</v>
      </c>
      <c r="C507" s="184" t="s">
        <v>817</v>
      </c>
      <c r="D507" s="184" t="s">
        <v>818</v>
      </c>
      <c r="E507" s="31"/>
    </row>
    <row r="508" spans="1:5" ht="12.75" customHeight="1">
      <c r="A508" s="48"/>
      <c r="B508" s="48"/>
      <c r="C508" s="48"/>
      <c r="D508" s="48"/>
      <c r="E508" s="31"/>
    </row>
    <row r="509" spans="1:5" ht="12.75" customHeight="1">
      <c r="A509" s="31"/>
      <c r="B509" s="31"/>
      <c r="C509" s="31"/>
      <c r="D509" s="31"/>
      <c r="E509" s="31"/>
    </row>
    <row r="510" spans="1:5" ht="73.900000000000006" customHeight="1">
      <c r="A510" s="1258" t="s">
        <v>819</v>
      </c>
      <c r="B510" s="1258"/>
      <c r="C510" s="1258"/>
      <c r="D510" s="1258"/>
      <c r="E510" s="31"/>
    </row>
    <row r="511" spans="1:5" ht="12.75" customHeight="1">
      <c r="A511" s="1257"/>
      <c r="B511" s="1257"/>
      <c r="C511" s="1257"/>
      <c r="D511" s="1257"/>
      <c r="E511" s="31"/>
    </row>
  </sheetData>
  <sheetProtection algorithmName="SHA-512" hashValue="JdfvyEsyUX5u9wYXLWfpSHar6H+LrkFoHyxyh4sk7QNmb7JcFEhfbxhIP6+A875S3hwutIixVygTiBLIllDjyg==" saltValue="IFNm9gPYWsGAZIIzhIq/zw==" spinCount="100000" sheet="1" objects="1" scenarios="1"/>
  <mergeCells count="117">
    <mergeCell ref="A492:D492"/>
    <mergeCell ref="A494:D494"/>
    <mergeCell ref="A495:D495"/>
    <mergeCell ref="A498:D498"/>
    <mergeCell ref="A502:D502"/>
    <mergeCell ref="A506:D506"/>
    <mergeCell ref="A510:D510"/>
    <mergeCell ref="A511:D511"/>
    <mergeCell ref="A479:D479"/>
    <mergeCell ref="A480:D480"/>
    <mergeCell ref="A481:D481"/>
    <mergeCell ref="A483:D483"/>
    <mergeCell ref="E483:G483"/>
    <mergeCell ref="A484:D484"/>
    <mergeCell ref="A488:D488"/>
    <mergeCell ref="A489:D489"/>
    <mergeCell ref="A491:D491"/>
    <mergeCell ref="A456:D456"/>
    <mergeCell ref="A460:C460"/>
    <mergeCell ref="D460:F460"/>
    <mergeCell ref="A461:C461"/>
    <mergeCell ref="A466:E466"/>
    <mergeCell ref="A470:E470"/>
    <mergeCell ref="A474:D474"/>
    <mergeCell ref="E474:G474"/>
    <mergeCell ref="A475:D475"/>
    <mergeCell ref="A440:C440"/>
    <mergeCell ref="D440:F440"/>
    <mergeCell ref="A441:C441"/>
    <mergeCell ref="A445:C445"/>
    <mergeCell ref="D445:F445"/>
    <mergeCell ref="A446:C446"/>
    <mergeCell ref="A450:E450"/>
    <mergeCell ref="A455:D455"/>
    <mergeCell ref="E455:G455"/>
    <mergeCell ref="A395:C395"/>
    <mergeCell ref="A417:E417"/>
    <mergeCell ref="A426:C426"/>
    <mergeCell ref="A430:C430"/>
    <mergeCell ref="D430:F430"/>
    <mergeCell ref="A431:C431"/>
    <mergeCell ref="A435:C435"/>
    <mergeCell ref="D435:F435"/>
    <mergeCell ref="A436:C436"/>
    <mergeCell ref="B385:C385"/>
    <mergeCell ref="B386:C386"/>
    <mergeCell ref="B387:C387"/>
    <mergeCell ref="A389:C389"/>
    <mergeCell ref="D389:F389"/>
    <mergeCell ref="A390:C390"/>
    <mergeCell ref="A391:C391"/>
    <mergeCell ref="A392:C392"/>
    <mergeCell ref="A394:C394"/>
    <mergeCell ref="D394:F394"/>
    <mergeCell ref="A361:E361"/>
    <mergeCell ref="A366:E366"/>
    <mergeCell ref="A372:E372"/>
    <mergeCell ref="F372:H372"/>
    <mergeCell ref="A373:E373"/>
    <mergeCell ref="A382:C382"/>
    <mergeCell ref="D382:F382"/>
    <mergeCell ref="B383:C383"/>
    <mergeCell ref="B384:C384"/>
    <mergeCell ref="A197:F197"/>
    <mergeCell ref="A292:E292"/>
    <mergeCell ref="A306:F306"/>
    <mergeCell ref="A315:E315"/>
    <mergeCell ref="F315:H315"/>
    <mergeCell ref="A316:E316"/>
    <mergeCell ref="A323:C323"/>
    <mergeCell ref="A329:C329"/>
    <mergeCell ref="A356:C356"/>
    <mergeCell ref="B123:D123"/>
    <mergeCell ref="A124:D124"/>
    <mergeCell ref="A125:C125"/>
    <mergeCell ref="A126:C126"/>
    <mergeCell ref="B127:D127"/>
    <mergeCell ref="A130:D130"/>
    <mergeCell ref="A134:E134"/>
    <mergeCell ref="A166:F166"/>
    <mergeCell ref="A192:E192"/>
    <mergeCell ref="B112:D112"/>
    <mergeCell ref="A113:D113"/>
    <mergeCell ref="B114:C114"/>
    <mergeCell ref="B115:C115"/>
    <mergeCell ref="B117:D117"/>
    <mergeCell ref="A118:D118"/>
    <mergeCell ref="A119:C119"/>
    <mergeCell ref="A120:C120"/>
    <mergeCell ref="B121:D121"/>
    <mergeCell ref="A78:D78"/>
    <mergeCell ref="A84:F84"/>
    <mergeCell ref="B85:F85"/>
    <mergeCell ref="A86:F86"/>
    <mergeCell ref="B93:D93"/>
    <mergeCell ref="A94:D94"/>
    <mergeCell ref="B101:D101"/>
    <mergeCell ref="B103:D103"/>
    <mergeCell ref="A104:D104"/>
    <mergeCell ref="B45:E45"/>
    <mergeCell ref="A46:E46"/>
    <mergeCell ref="B53:E53"/>
    <mergeCell ref="A54:E54"/>
    <mergeCell ref="B61:D61"/>
    <mergeCell ref="A62:D62"/>
    <mergeCell ref="B69:D69"/>
    <mergeCell ref="A70:D70"/>
    <mergeCell ref="B77:D77"/>
    <mergeCell ref="B1:F1"/>
    <mergeCell ref="B3:F3"/>
    <mergeCell ref="B4:F4"/>
    <mergeCell ref="A5:F5"/>
    <mergeCell ref="B21:F21"/>
    <mergeCell ref="B22:F22"/>
    <mergeCell ref="A23:F23"/>
    <mergeCell ref="B37:F37"/>
    <mergeCell ref="A38:F38"/>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0F00-000000000000}">
      <formula1>0</formula1>
      <formula2>0</formula2>
    </dataValidation>
    <dataValidation operator="equal" allowBlank="1" showInputMessage="1" showErrorMessage="1" prompt="целевой показатель в 2026 году - 22% в 2036 году - 30%" sqref="I116" xr:uid="{00000000-0002-0000-0F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0F00-000002000000}">
      <formula1>0</formula1>
      <formula2>0</formula2>
    </dataValidation>
    <dataValidation operator="equal" allowBlank="1" showInputMessage="1" showErrorMessage="1" sqref="A124:A127" xr:uid="{00000000-0002-0000-0F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0F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0F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0F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0F00-000007000000}">
      <formula1>0</formula1>
      <formula2>0</formula2>
    </dataValidation>
    <dataValidation type="list" operator="equal" allowBlank="1" showInputMessage="1" showErrorMessage="1" promptTitle="выберите из списка" prompt="выберите из списка" sqref="B101:D101" xr:uid="{00000000-0002-0000-0F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21:F21 B37:F37 B45:E45 B53:E53 B61:D61 B69:D69 B77:D77 B85:F85 B93:D93 B103:D103 B112:D112 B117:D117 B121:D121 B123:D123 B127:D127 F315:H315 F372:H372 D389:F389 D394:F394" xr:uid="{00000000-0002-0000-0F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68:F190" xr:uid="{00000000-0002-0000-0F00-00000A000000}">
      <formula1>"Да,Нет"</formula1>
      <formula2>0</formula2>
    </dataValidation>
    <dataValidation type="list" operator="equal" allowBlank="1" showInputMessage="1" showErrorMessage="1" promptTitle="наличие проектов" sqref="D382:F382" xr:uid="{00000000-0002-0000-0F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430:F430 D435:F435" xr:uid="{00000000-0002-0000-0F00-00000C000000}">
      <formula1>"да,обращались,нет,не обращались"</formula1>
      <formula2>0</formula2>
    </dataValidation>
    <dataValidation type="list" operator="equal" allowBlank="1" showInputMessage="1" showErrorMessage="1" sqref="D440:F440 D445:F445 D460:F460 E474:G474" xr:uid="{00000000-0002-0000-0F00-00000D000000}">
      <formula1>"да,выдавались,нет,не выдавались"</formula1>
      <formula2>0</formula2>
    </dataValidation>
    <dataValidation type="list" operator="equal" allowBlank="1" showInputMessage="1" showErrorMessage="1" sqref="E455:G455" xr:uid="{00000000-0002-0000-0F00-00000E000000}">
      <formula1>"да,утверждена,нет,не утверждена"</formula1>
      <formula2>0</formula2>
    </dataValidation>
    <dataValidation type="list" operator="equal" allowBlank="1" showInputMessage="1" showErrorMessage="1" sqref="E483:G483" xr:uid="{00000000-0002-0000-0F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99:F290" xr:uid="{00000000-0002-0000-0F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D115" r:id="rId1" xr:uid="{00000000-0004-0000-0F00-000000000000}"/>
    <hyperlink ref="C332" r:id="rId2" xr:uid="{00000000-0004-0000-0F00-000001000000}"/>
    <hyperlink ref="C334" r:id="rId3" xr:uid="{00000000-0004-0000-0F00-000002000000}"/>
    <hyperlink ref="C335" r:id="rId4" xr:uid="{00000000-0004-0000-0F00-000003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54"/>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17052</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ht="38.25">
      <c r="A7" s="34" t="s">
        <v>8607</v>
      </c>
      <c r="B7" s="34" t="s">
        <v>8608</v>
      </c>
      <c r="C7" s="34" t="s">
        <v>8609</v>
      </c>
      <c r="D7" s="36"/>
      <c r="E7" s="36"/>
      <c r="F7" s="36"/>
    </row>
    <row r="8" spans="1:6" ht="38.25">
      <c r="A8" s="34" t="s">
        <v>8610</v>
      </c>
      <c r="B8" s="34" t="s">
        <v>8611</v>
      </c>
      <c r="C8" s="34" t="s">
        <v>8612</v>
      </c>
      <c r="D8" s="36"/>
      <c r="E8" s="36"/>
      <c r="F8" s="36"/>
    </row>
    <row r="9" spans="1:6" ht="63.75">
      <c r="A9" s="34" t="s">
        <v>8613</v>
      </c>
      <c r="B9" s="34" t="s">
        <v>8614</v>
      </c>
      <c r="C9" s="34" t="s">
        <v>8615</v>
      </c>
      <c r="D9" s="36"/>
      <c r="E9" s="36"/>
      <c r="F9" s="36"/>
    </row>
    <row r="10" spans="1:6" ht="63.75">
      <c r="A10" s="34" t="s">
        <v>8616</v>
      </c>
      <c r="B10" s="34" t="s">
        <v>8617</v>
      </c>
      <c r="C10" s="34" t="s">
        <v>8618</v>
      </c>
      <c r="D10" s="36"/>
      <c r="E10" s="36"/>
      <c r="F10" s="36"/>
    </row>
    <row r="11" spans="1:6" ht="51">
      <c r="A11" s="34" t="s">
        <v>8619</v>
      </c>
      <c r="B11" s="34" t="s">
        <v>8620</v>
      </c>
      <c r="C11" s="34" t="s">
        <v>8621</v>
      </c>
      <c r="D11" s="36"/>
      <c r="E11" s="36"/>
      <c r="F11" s="36"/>
    </row>
    <row r="12" spans="1:6" ht="25.5">
      <c r="A12" s="34" t="s">
        <v>8622</v>
      </c>
      <c r="B12" s="34" t="s">
        <v>8623</v>
      </c>
      <c r="C12" s="34"/>
      <c r="D12" s="36"/>
      <c r="E12" s="36"/>
      <c r="F12" s="36"/>
    </row>
    <row r="13" spans="1:6">
      <c r="A13" s="34" t="s">
        <v>8624</v>
      </c>
      <c r="B13" s="34" t="s">
        <v>8625</v>
      </c>
      <c r="C13" s="34">
        <v>89214656186</v>
      </c>
      <c r="D13" s="36"/>
      <c r="E13" s="36"/>
      <c r="F13" s="36"/>
    </row>
    <row r="14" spans="1:6" ht="51">
      <c r="A14" s="34" t="s">
        <v>8626</v>
      </c>
      <c r="B14" s="34" t="s">
        <v>8614</v>
      </c>
      <c r="C14" s="34" t="s">
        <v>8627</v>
      </c>
      <c r="D14" s="36"/>
      <c r="E14" s="36"/>
      <c r="F14" s="36"/>
    </row>
    <row r="15" spans="1:6" ht="51">
      <c r="A15" s="34" t="s">
        <v>8628</v>
      </c>
      <c r="B15" s="34" t="s">
        <v>8629</v>
      </c>
      <c r="C15" s="34" t="s">
        <v>8630</v>
      </c>
      <c r="D15" s="36"/>
      <c r="E15" s="36"/>
      <c r="F15" s="36"/>
    </row>
    <row r="16" spans="1:6">
      <c r="A16" s="34" t="s">
        <v>8631</v>
      </c>
      <c r="B16" s="34" t="s">
        <v>8632</v>
      </c>
      <c r="C16" s="34">
        <v>89214550045</v>
      </c>
      <c r="D16" s="36"/>
      <c r="E16" s="36"/>
      <c r="F16" s="36"/>
    </row>
    <row r="17" spans="1:6" ht="51">
      <c r="A17" s="34" t="s">
        <v>8633</v>
      </c>
      <c r="B17" s="34" t="s">
        <v>8634</v>
      </c>
      <c r="C17" s="34" t="s">
        <v>8635</v>
      </c>
      <c r="D17" s="36"/>
      <c r="E17" s="36"/>
      <c r="F17" s="36"/>
    </row>
    <row r="18" spans="1:6" ht="51">
      <c r="A18" s="34" t="s">
        <v>8636</v>
      </c>
      <c r="B18" s="34" t="s">
        <v>8637</v>
      </c>
      <c r="C18" s="34" t="s">
        <v>8638</v>
      </c>
      <c r="D18" s="36"/>
      <c r="E18" s="36"/>
      <c r="F18" s="36"/>
    </row>
    <row r="19" spans="1:6" ht="38.25">
      <c r="A19" s="34" t="s">
        <v>8639</v>
      </c>
      <c r="B19" s="34" t="s">
        <v>8640</v>
      </c>
      <c r="C19" s="34" t="s">
        <v>8641</v>
      </c>
      <c r="D19" s="36"/>
      <c r="E19" s="36"/>
      <c r="F19" s="36"/>
    </row>
    <row r="20" spans="1:6">
      <c r="A20" s="36"/>
      <c r="B20" s="36"/>
      <c r="C20" s="36"/>
      <c r="D20" s="36"/>
      <c r="E20" s="36"/>
      <c r="F20" s="36"/>
    </row>
    <row r="22" spans="1:6" ht="51">
      <c r="A22" s="193" t="s">
        <v>833</v>
      </c>
      <c r="B22" s="8" t="s">
        <v>108</v>
      </c>
      <c r="C22" s="8"/>
      <c r="D22" s="8"/>
      <c r="E22" s="8"/>
      <c r="F22" s="8"/>
    </row>
    <row r="23" spans="1:6">
      <c r="A23" s="194"/>
      <c r="B23" s="1259"/>
      <c r="C23" s="1259"/>
      <c r="D23" s="1259"/>
      <c r="E23" s="1259"/>
      <c r="F23" s="1259"/>
    </row>
    <row r="24" spans="1:6" ht="12.75" customHeight="1">
      <c r="A24" s="1260" t="s">
        <v>27</v>
      </c>
      <c r="B24" s="1260"/>
      <c r="C24" s="1260"/>
      <c r="D24" s="1260"/>
      <c r="E24" s="1260"/>
      <c r="F24" s="1260"/>
    </row>
    <row r="25" spans="1:6" ht="38.25">
      <c r="A25" s="195" t="s">
        <v>834</v>
      </c>
      <c r="B25" s="195" t="s">
        <v>29</v>
      </c>
      <c r="C25" s="195" t="s">
        <v>30</v>
      </c>
      <c r="D25" s="195" t="s">
        <v>31</v>
      </c>
      <c r="E25" s="195" t="s">
        <v>32</v>
      </c>
      <c r="F25" s="195" t="s">
        <v>33</v>
      </c>
    </row>
    <row r="26" spans="1:6" ht="89.25">
      <c r="A26" s="34" t="s">
        <v>8642</v>
      </c>
      <c r="B26" s="34" t="s">
        <v>8643</v>
      </c>
      <c r="C26" s="34" t="s">
        <v>8644</v>
      </c>
      <c r="D26" s="72"/>
      <c r="E26" s="72"/>
      <c r="F26" s="72"/>
    </row>
    <row r="27" spans="1:6" ht="76.5">
      <c r="A27" s="34" t="s">
        <v>8645</v>
      </c>
      <c r="B27" s="34" t="s">
        <v>8646</v>
      </c>
      <c r="C27" s="34" t="s">
        <v>8647</v>
      </c>
      <c r="D27" s="72"/>
      <c r="E27" s="72"/>
      <c r="F27" s="72"/>
    </row>
    <row r="28" spans="1:6" ht="89.25">
      <c r="A28" s="34" t="s">
        <v>8648</v>
      </c>
      <c r="B28" s="34" t="s">
        <v>8649</v>
      </c>
      <c r="C28" s="34" t="s">
        <v>8650</v>
      </c>
      <c r="D28" s="72"/>
      <c r="E28" s="72"/>
      <c r="F28" s="72"/>
    </row>
    <row r="29" spans="1:6" ht="89.25">
      <c r="A29" s="34" t="s">
        <v>8651</v>
      </c>
      <c r="B29" s="34" t="s">
        <v>8652</v>
      </c>
      <c r="C29" s="34" t="s">
        <v>8653</v>
      </c>
      <c r="D29" s="72"/>
      <c r="E29" s="72"/>
      <c r="F29" s="72"/>
    </row>
    <row r="30" spans="1:6" ht="76.5">
      <c r="A30" s="34" t="s">
        <v>8654</v>
      </c>
      <c r="B30" s="34" t="s">
        <v>8649</v>
      </c>
      <c r="C30" s="34" t="s">
        <v>8655</v>
      </c>
      <c r="D30" s="72"/>
      <c r="E30" s="72"/>
      <c r="F30" s="72"/>
    </row>
    <row r="31" spans="1:6" ht="76.5">
      <c r="A31" s="34" t="s">
        <v>8656</v>
      </c>
      <c r="B31" s="34" t="s">
        <v>8657</v>
      </c>
      <c r="C31" s="34" t="s">
        <v>8658</v>
      </c>
      <c r="D31" s="72"/>
      <c r="E31" s="72"/>
      <c r="F31" s="72"/>
    </row>
    <row r="32" spans="1:6" ht="63.75">
      <c r="A32" s="34" t="s">
        <v>8659</v>
      </c>
      <c r="B32" s="34" t="s">
        <v>8660</v>
      </c>
      <c r="C32" s="34" t="s">
        <v>8661</v>
      </c>
      <c r="D32" s="72"/>
      <c r="E32" s="72"/>
      <c r="F32" s="72"/>
    </row>
    <row r="33" spans="1:7" ht="51">
      <c r="A33" s="34" t="s">
        <v>8662</v>
      </c>
      <c r="B33" s="34" t="s">
        <v>8663</v>
      </c>
      <c r="C33" s="34" t="s">
        <v>8664</v>
      </c>
      <c r="D33" s="72"/>
      <c r="E33" s="72"/>
      <c r="F33" s="72"/>
    </row>
    <row r="34" spans="1:7" ht="51">
      <c r="A34" s="34" t="s">
        <v>8665</v>
      </c>
      <c r="B34" s="34" t="s">
        <v>8666</v>
      </c>
      <c r="C34" s="34" t="s">
        <v>8667</v>
      </c>
      <c r="D34" s="72"/>
      <c r="E34" s="72"/>
      <c r="F34" s="72"/>
    </row>
    <row r="35" spans="1:7" ht="51">
      <c r="A35" s="34" t="s">
        <v>8668</v>
      </c>
      <c r="B35" s="34" t="s">
        <v>8669</v>
      </c>
      <c r="C35" s="34" t="s">
        <v>8670</v>
      </c>
      <c r="D35" s="72"/>
      <c r="E35" s="72"/>
      <c r="F35" s="72"/>
    </row>
    <row r="36" spans="1:7" ht="76.5">
      <c r="A36" s="34" t="s">
        <v>8671</v>
      </c>
      <c r="B36" s="34" t="s">
        <v>8672</v>
      </c>
      <c r="C36" s="34" t="s">
        <v>8673</v>
      </c>
      <c r="D36" s="72"/>
      <c r="E36" s="72"/>
      <c r="F36" s="72"/>
    </row>
    <row r="37" spans="1:7">
      <c r="A37" s="34" t="s">
        <v>8674</v>
      </c>
      <c r="B37" s="34" t="s">
        <v>8675</v>
      </c>
      <c r="C37" s="34" t="s">
        <v>8676</v>
      </c>
      <c r="D37" s="72"/>
      <c r="E37" s="72"/>
      <c r="F37" s="72"/>
    </row>
    <row r="38" spans="1:7" ht="25.5">
      <c r="A38" s="34" t="s">
        <v>8677</v>
      </c>
      <c r="B38" s="34" t="s">
        <v>8678</v>
      </c>
      <c r="C38" s="34" t="s">
        <v>8679</v>
      </c>
      <c r="D38" s="72"/>
      <c r="E38" s="72"/>
      <c r="F38" s="72"/>
    </row>
    <row r="39" spans="1:7">
      <c r="A39" s="72"/>
      <c r="B39" s="72"/>
      <c r="C39" s="72"/>
      <c r="D39" s="72"/>
      <c r="E39" s="72"/>
      <c r="F39" s="72"/>
    </row>
    <row r="42" spans="1:7" ht="38.25">
      <c r="A42" s="30" t="s">
        <v>62</v>
      </c>
      <c r="B42" s="8"/>
      <c r="C42" s="8"/>
      <c r="D42" s="8"/>
      <c r="E42" s="8"/>
      <c r="F42" s="8"/>
    </row>
    <row r="43" spans="1:7" ht="13.9" customHeight="1">
      <c r="A43" s="5" t="s">
        <v>27</v>
      </c>
      <c r="B43" s="5"/>
      <c r="C43" s="5"/>
      <c r="D43" s="5"/>
      <c r="E43" s="5"/>
      <c r="F43" s="5"/>
      <c r="G43" s="35"/>
    </row>
    <row r="44" spans="1:7" ht="38.25">
      <c r="A44" s="30" t="s">
        <v>63</v>
      </c>
      <c r="B44" s="30" t="s">
        <v>64</v>
      </c>
      <c r="C44" s="30" t="s">
        <v>30</v>
      </c>
      <c r="D44" s="30" t="s">
        <v>65</v>
      </c>
      <c r="E44" s="30" t="s">
        <v>66</v>
      </c>
      <c r="F44" s="30" t="s">
        <v>67</v>
      </c>
      <c r="G44" s="30" t="s">
        <v>68</v>
      </c>
    </row>
    <row r="45" spans="1:7">
      <c r="A45" s="36" t="s">
        <v>69</v>
      </c>
      <c r="B45" s="36"/>
      <c r="C45" s="36"/>
      <c r="D45" s="36"/>
      <c r="E45" s="36"/>
      <c r="F45" s="36"/>
      <c r="G45" s="36"/>
    </row>
    <row r="46" spans="1:7">
      <c r="A46" s="36" t="s">
        <v>70</v>
      </c>
      <c r="B46" s="36"/>
      <c r="C46" s="36"/>
      <c r="D46" s="36"/>
      <c r="E46" s="36"/>
      <c r="F46" s="36"/>
      <c r="G46" s="36"/>
    </row>
    <row r="47" spans="1:7">
      <c r="A47" s="36" t="s">
        <v>71</v>
      </c>
      <c r="B47" s="36"/>
      <c r="C47" s="36"/>
      <c r="D47" s="36"/>
      <c r="E47" s="36"/>
      <c r="F47" s="36"/>
      <c r="G47" s="36"/>
    </row>
    <row r="48" spans="1:7">
      <c r="A48" s="36"/>
      <c r="B48" s="36"/>
      <c r="C48" s="36"/>
      <c r="D48" s="36"/>
      <c r="E48" s="36"/>
      <c r="F48" s="36"/>
      <c r="G48" s="36"/>
    </row>
    <row r="49" spans="1:7">
      <c r="A49" s="31"/>
      <c r="B49" s="31"/>
      <c r="C49" s="31"/>
      <c r="D49" s="31"/>
      <c r="E49" s="31"/>
      <c r="F49" s="31"/>
      <c r="G49" s="31"/>
    </row>
    <row r="50" spans="1:7" ht="102">
      <c r="A50" s="30" t="s">
        <v>72</v>
      </c>
      <c r="B50" s="8"/>
      <c r="C50" s="8"/>
      <c r="D50" s="8"/>
      <c r="E50" s="8"/>
      <c r="F50" s="31"/>
      <c r="G50" s="31"/>
    </row>
    <row r="51" spans="1:7" ht="12.75" customHeight="1">
      <c r="A51" s="4" t="s">
        <v>27</v>
      </c>
      <c r="B51" s="4"/>
      <c r="C51" s="4"/>
      <c r="D51" s="4"/>
      <c r="E51" s="4"/>
      <c r="F51" s="31"/>
      <c r="G51" s="31"/>
    </row>
    <row r="52" spans="1:7" ht="25.5">
      <c r="A52" s="30" t="s">
        <v>73</v>
      </c>
      <c r="B52" s="30" t="s">
        <v>74</v>
      </c>
      <c r="C52" s="30" t="s">
        <v>30</v>
      </c>
      <c r="D52" s="30" t="s">
        <v>75</v>
      </c>
      <c r="E52" s="30" t="s">
        <v>76</v>
      </c>
      <c r="F52" s="31"/>
      <c r="G52" s="31"/>
    </row>
    <row r="53" spans="1:7">
      <c r="A53" s="36" t="s">
        <v>69</v>
      </c>
      <c r="B53" s="36"/>
      <c r="C53" s="36"/>
      <c r="D53" s="36"/>
      <c r="E53" s="36"/>
      <c r="F53" s="31"/>
      <c r="G53" s="31"/>
    </row>
    <row r="54" spans="1:7">
      <c r="A54" s="36" t="s">
        <v>70</v>
      </c>
      <c r="B54" s="36"/>
      <c r="C54" s="36"/>
      <c r="D54" s="36"/>
      <c r="E54" s="36"/>
      <c r="F54" s="31"/>
      <c r="G54" s="31"/>
    </row>
    <row r="55" spans="1:7">
      <c r="A55" s="36" t="s">
        <v>71</v>
      </c>
      <c r="B55" s="36"/>
      <c r="C55" s="36"/>
      <c r="D55" s="36"/>
      <c r="E55" s="36"/>
      <c r="F55" s="31"/>
      <c r="G55" s="31"/>
    </row>
    <row r="56" spans="1:7">
      <c r="A56" s="36"/>
      <c r="B56" s="36"/>
      <c r="C56" s="36"/>
      <c r="D56" s="36"/>
      <c r="E56" s="36"/>
      <c r="F56" s="31"/>
      <c r="G56" s="31"/>
    </row>
    <row r="57" spans="1:7">
      <c r="A57" s="31"/>
      <c r="B57" s="31"/>
      <c r="C57" s="31"/>
      <c r="D57" s="31"/>
      <c r="E57" s="31"/>
      <c r="F57" s="31"/>
      <c r="G57" s="31"/>
    </row>
    <row r="58" spans="1:7" ht="76.5">
      <c r="A58" s="30" t="s">
        <v>77</v>
      </c>
      <c r="B58" s="8"/>
      <c r="C58" s="8"/>
      <c r="D58" s="8"/>
      <c r="E58" s="8"/>
      <c r="F58" s="31"/>
      <c r="G58" s="31"/>
    </row>
    <row r="59" spans="1:7" ht="12.75" customHeight="1">
      <c r="A59" s="3" t="s">
        <v>27</v>
      </c>
      <c r="B59" s="3"/>
      <c r="C59" s="3"/>
      <c r="D59" s="3"/>
      <c r="E59" s="3"/>
      <c r="F59" s="31"/>
      <c r="G59" s="31"/>
    </row>
    <row r="60" spans="1:7" ht="38.25">
      <c r="A60" s="30" t="s">
        <v>78</v>
      </c>
      <c r="B60" s="30" t="s">
        <v>79</v>
      </c>
      <c r="C60" s="30" t="s">
        <v>80</v>
      </c>
      <c r="D60" s="30" t="s">
        <v>81</v>
      </c>
      <c r="E60" s="30" t="s">
        <v>82</v>
      </c>
      <c r="F60" s="31"/>
      <c r="G60" s="31"/>
    </row>
    <row r="61" spans="1:7">
      <c r="A61" s="36" t="s">
        <v>69</v>
      </c>
      <c r="B61" s="36"/>
      <c r="C61" s="36"/>
      <c r="D61" s="36"/>
      <c r="E61" s="36"/>
      <c r="F61" s="31"/>
      <c r="G61" s="31"/>
    </row>
    <row r="62" spans="1:7">
      <c r="A62" s="36" t="s">
        <v>70</v>
      </c>
      <c r="B62" s="36"/>
      <c r="C62" s="36"/>
      <c r="D62" s="36"/>
      <c r="E62" s="36"/>
      <c r="F62" s="31"/>
      <c r="G62" s="31"/>
    </row>
    <row r="63" spans="1:7">
      <c r="A63" s="36" t="s">
        <v>71</v>
      </c>
      <c r="B63" s="36"/>
      <c r="C63" s="36"/>
      <c r="D63" s="36"/>
      <c r="E63" s="36"/>
    </row>
    <row r="64" spans="1:7">
      <c r="A64" s="36"/>
      <c r="B64" s="36"/>
      <c r="C64" s="36"/>
      <c r="D64" s="36"/>
      <c r="E64" s="36"/>
    </row>
    <row r="66" spans="1:6" ht="92.45" customHeight="1">
      <c r="A66" s="30" t="s">
        <v>83</v>
      </c>
      <c r="B66" s="8"/>
      <c r="C66" s="8"/>
      <c r="D66" s="8"/>
      <c r="E66" s="31"/>
      <c r="F66" s="31"/>
    </row>
    <row r="67" spans="1:6" ht="23.85" customHeight="1">
      <c r="A67" s="3" t="s">
        <v>27</v>
      </c>
      <c r="B67" s="3"/>
      <c r="C67" s="3"/>
      <c r="D67" s="3"/>
      <c r="E67" s="31"/>
      <c r="F67" s="31"/>
    </row>
    <row r="68" spans="1:6" ht="25.5">
      <c r="A68" s="30" t="s">
        <v>84</v>
      </c>
      <c r="B68" s="30" t="s">
        <v>85</v>
      </c>
      <c r="C68" s="30" t="s">
        <v>86</v>
      </c>
      <c r="D68" s="30" t="s">
        <v>87</v>
      </c>
      <c r="E68" s="31"/>
      <c r="F68" s="31"/>
    </row>
    <row r="69" spans="1:6">
      <c r="A69" s="36" t="s">
        <v>69</v>
      </c>
      <c r="B69" s="36"/>
      <c r="C69" s="36"/>
      <c r="D69" s="36"/>
      <c r="E69" s="31"/>
      <c r="F69" s="31"/>
    </row>
    <row r="70" spans="1:6">
      <c r="A70" s="36" t="s">
        <v>70</v>
      </c>
      <c r="B70" s="36"/>
      <c r="C70" s="36"/>
      <c r="D70" s="36"/>
      <c r="E70" s="31"/>
      <c r="F70" s="31"/>
    </row>
    <row r="71" spans="1:6">
      <c r="A71" s="36" t="s">
        <v>71</v>
      </c>
      <c r="B71" s="36"/>
      <c r="C71" s="36"/>
      <c r="D71" s="36"/>
      <c r="E71" s="31"/>
      <c r="F71" s="31"/>
    </row>
    <row r="72" spans="1:6">
      <c r="A72" s="36"/>
      <c r="B72" s="36"/>
      <c r="C72" s="36"/>
      <c r="D72" s="36"/>
      <c r="E72" s="31"/>
      <c r="F72" s="31"/>
    </row>
    <row r="73" spans="1:6">
      <c r="A73" s="31"/>
      <c r="B73" s="31"/>
      <c r="C73" s="31"/>
      <c r="D73" s="31"/>
      <c r="E73" s="31"/>
      <c r="F73" s="31"/>
    </row>
    <row r="74" spans="1:6" ht="90.95" customHeight="1">
      <c r="A74" s="30" t="s">
        <v>88</v>
      </c>
      <c r="B74" s="8"/>
      <c r="C74" s="8"/>
      <c r="D74" s="8"/>
      <c r="E74" s="31"/>
      <c r="F74" s="31"/>
    </row>
    <row r="75" spans="1:6" ht="12.75" customHeight="1">
      <c r="A75" s="3" t="s">
        <v>27</v>
      </c>
      <c r="B75" s="3"/>
      <c r="C75" s="3"/>
      <c r="D75" s="3"/>
      <c r="E75" s="31"/>
      <c r="F75" s="31"/>
    </row>
    <row r="76" spans="1:6" ht="25.5">
      <c r="A76" s="30" t="s">
        <v>84</v>
      </c>
      <c r="B76" s="30" t="s">
        <v>85</v>
      </c>
      <c r="C76" s="30" t="s">
        <v>86</v>
      </c>
      <c r="D76" s="30" t="s">
        <v>87</v>
      </c>
      <c r="E76" s="31"/>
      <c r="F76" s="31"/>
    </row>
    <row r="77" spans="1:6">
      <c r="A77" s="36" t="s">
        <v>69</v>
      </c>
      <c r="B77" s="36"/>
      <c r="C77" s="36"/>
      <c r="D77" s="36"/>
      <c r="E77" s="31"/>
      <c r="F77" s="31"/>
    </row>
    <row r="78" spans="1:6">
      <c r="A78" s="36" t="s">
        <v>70</v>
      </c>
      <c r="B78" s="36"/>
      <c r="C78" s="36"/>
      <c r="D78" s="36"/>
      <c r="E78" s="31"/>
      <c r="F78" s="31"/>
    </row>
    <row r="79" spans="1:6">
      <c r="A79" s="36" t="s">
        <v>71</v>
      </c>
      <c r="B79" s="36"/>
      <c r="C79" s="36"/>
      <c r="D79" s="36"/>
      <c r="E79" s="31"/>
      <c r="F79" s="31"/>
    </row>
    <row r="80" spans="1:6">
      <c r="A80" s="36"/>
      <c r="B80" s="36"/>
      <c r="C80" s="36"/>
      <c r="D80" s="36"/>
      <c r="E80" s="31"/>
      <c r="F80" s="31"/>
    </row>
    <row r="81" spans="1:6">
      <c r="A81" s="31"/>
      <c r="B81" s="31"/>
      <c r="C81" s="31"/>
      <c r="D81" s="31"/>
      <c r="E81" s="31"/>
      <c r="F81" s="31"/>
    </row>
    <row r="82" spans="1:6" ht="70.900000000000006" customHeight="1">
      <c r="A82" s="30" t="s">
        <v>89</v>
      </c>
      <c r="B82" s="8"/>
      <c r="C82" s="8"/>
      <c r="D82" s="8"/>
      <c r="E82" s="31"/>
      <c r="F82" s="31"/>
    </row>
    <row r="83" spans="1:6" ht="12.75" customHeight="1">
      <c r="A83" s="2" t="s">
        <v>27</v>
      </c>
      <c r="B83" s="2"/>
      <c r="C83" s="2"/>
      <c r="D83" s="2"/>
      <c r="E83" s="31"/>
      <c r="F83" s="31"/>
    </row>
    <row r="84" spans="1:6" ht="25.5">
      <c r="A84" s="30" t="s">
        <v>84</v>
      </c>
      <c r="B84" s="30" t="s">
        <v>85</v>
      </c>
      <c r="C84" s="30" t="s">
        <v>86</v>
      </c>
      <c r="D84" s="30" t="s">
        <v>87</v>
      </c>
      <c r="E84" s="31"/>
      <c r="F84" s="31"/>
    </row>
    <row r="85" spans="1:6">
      <c r="A85" s="36" t="s">
        <v>69</v>
      </c>
      <c r="B85" s="36"/>
      <c r="C85" s="36"/>
      <c r="D85" s="36"/>
      <c r="E85" s="31"/>
      <c r="F85" s="31"/>
    </row>
    <row r="86" spans="1:6">
      <c r="A86" s="36" t="s">
        <v>70</v>
      </c>
      <c r="B86" s="36"/>
      <c r="C86" s="36"/>
      <c r="D86" s="36"/>
      <c r="E86" s="31"/>
      <c r="F86" s="31"/>
    </row>
    <row r="87" spans="1:6">
      <c r="A87" s="36" t="s">
        <v>71</v>
      </c>
      <c r="B87" s="36"/>
      <c r="C87" s="36"/>
      <c r="D87" s="36"/>
      <c r="E87" s="31"/>
      <c r="F87" s="31"/>
    </row>
    <row r="88" spans="1:6">
      <c r="A88" s="36"/>
      <c r="B88" s="36"/>
      <c r="C88" s="36"/>
      <c r="D88" s="36"/>
      <c r="E88" s="31"/>
      <c r="F88" s="31"/>
    </row>
    <row r="89" spans="1:6">
      <c r="A89" s="1"/>
      <c r="B89" s="1"/>
      <c r="C89" s="1"/>
      <c r="D89" s="1"/>
      <c r="E89" s="1"/>
      <c r="F89" s="1"/>
    </row>
    <row r="90" spans="1:6" ht="90.95" customHeight="1">
      <c r="A90" s="30" t="s">
        <v>90</v>
      </c>
      <c r="B90" s="8"/>
      <c r="C90" s="8"/>
      <c r="D90" s="8"/>
      <c r="E90" s="8"/>
      <c r="F90" s="8"/>
    </row>
    <row r="91" spans="1:6" ht="12.75" customHeight="1">
      <c r="A91" s="2" t="s">
        <v>27</v>
      </c>
      <c r="B91" s="2"/>
      <c r="C91" s="2"/>
      <c r="D91" s="2"/>
      <c r="E91" s="2"/>
      <c r="F91" s="2"/>
    </row>
    <row r="92" spans="1:6" ht="38.25">
      <c r="A92" s="30" t="s">
        <v>91</v>
      </c>
      <c r="B92" s="30" t="s">
        <v>92</v>
      </c>
      <c r="C92" s="30" t="s">
        <v>93</v>
      </c>
      <c r="D92" s="30" t="s">
        <v>94</v>
      </c>
      <c r="E92" s="30" t="s">
        <v>95</v>
      </c>
      <c r="F92" s="30" t="s">
        <v>76</v>
      </c>
    </row>
    <row r="93" spans="1:6">
      <c r="A93" s="36" t="s">
        <v>69</v>
      </c>
      <c r="B93" s="36"/>
      <c r="C93" s="36"/>
      <c r="D93" s="36"/>
      <c r="E93" s="36"/>
      <c r="F93" s="36"/>
    </row>
    <row r="94" spans="1:6">
      <c r="A94" s="36" t="s">
        <v>70</v>
      </c>
      <c r="B94" s="36"/>
      <c r="C94" s="36"/>
      <c r="D94" s="36"/>
      <c r="E94" s="36"/>
      <c r="F94" s="36"/>
    </row>
    <row r="95" spans="1:6">
      <c r="A95" s="36" t="s">
        <v>71</v>
      </c>
      <c r="B95" s="36"/>
      <c r="C95" s="36"/>
      <c r="D95" s="36"/>
      <c r="E95" s="36"/>
      <c r="F95" s="36"/>
    </row>
    <row r="96" spans="1:6">
      <c r="A96" s="36"/>
      <c r="B96" s="36"/>
      <c r="C96" s="36"/>
      <c r="D96" s="36"/>
      <c r="E96" s="36"/>
      <c r="F96" s="36"/>
    </row>
    <row r="97" spans="1:6">
      <c r="A97" s="31"/>
      <c r="B97" s="31"/>
      <c r="C97" s="31"/>
      <c r="D97" s="31"/>
      <c r="E97" s="31"/>
      <c r="F97" s="31"/>
    </row>
    <row r="98" spans="1:6" ht="73.900000000000006" customHeight="1">
      <c r="A98" s="30" t="s">
        <v>96</v>
      </c>
      <c r="B98" s="8"/>
      <c r="C98" s="8"/>
      <c r="D98" s="8"/>
      <c r="E98" s="31"/>
      <c r="F98" s="31"/>
    </row>
    <row r="99" spans="1:6" ht="23.85" customHeight="1">
      <c r="A99" s="2" t="s">
        <v>27</v>
      </c>
      <c r="B99" s="2"/>
      <c r="C99" s="2"/>
      <c r="D99" s="2"/>
      <c r="E99" s="31"/>
      <c r="F99" s="31"/>
    </row>
    <row r="100" spans="1:6" ht="25.5">
      <c r="A100" s="30" t="s">
        <v>97</v>
      </c>
      <c r="B100" s="30" t="s">
        <v>98</v>
      </c>
      <c r="C100" s="30" t="s">
        <v>99</v>
      </c>
      <c r="D100" s="30" t="s">
        <v>76</v>
      </c>
      <c r="E100" s="31"/>
      <c r="F100" s="31"/>
    </row>
    <row r="101" spans="1:6">
      <c r="A101" s="36" t="s">
        <v>69</v>
      </c>
      <c r="B101" s="36"/>
      <c r="C101" s="36"/>
      <c r="D101" s="36"/>
      <c r="E101" s="31"/>
      <c r="F101" s="31"/>
    </row>
    <row r="102" spans="1:6">
      <c r="A102" s="36" t="s">
        <v>70</v>
      </c>
      <c r="B102" s="36"/>
      <c r="C102" s="36"/>
      <c r="D102" s="36"/>
      <c r="E102" s="31"/>
      <c r="F102" s="31"/>
    </row>
    <row r="103" spans="1:6">
      <c r="A103" s="36" t="s">
        <v>71</v>
      </c>
      <c r="B103" s="36"/>
      <c r="C103" s="36"/>
      <c r="D103" s="36"/>
      <c r="E103" s="31"/>
      <c r="F103" s="31"/>
    </row>
    <row r="104" spans="1:6">
      <c r="A104" s="36"/>
      <c r="B104" s="36"/>
      <c r="C104" s="36"/>
      <c r="D104" s="36"/>
      <c r="E104" s="31"/>
      <c r="F104" s="31"/>
    </row>
    <row r="105" spans="1:6">
      <c r="A105" s="31"/>
      <c r="B105" s="31"/>
      <c r="C105" s="31"/>
      <c r="D105" s="31"/>
      <c r="E105" s="31"/>
      <c r="F105" s="31"/>
    </row>
    <row r="106" spans="1:6" ht="73.150000000000006" customHeight="1">
      <c r="A106" s="30" t="s">
        <v>100</v>
      </c>
      <c r="B106" s="8"/>
      <c r="C106" s="8"/>
      <c r="D106" s="8"/>
      <c r="E106" s="31"/>
      <c r="F106" s="31"/>
    </row>
    <row r="107" spans="1:6">
      <c r="A107" s="31"/>
      <c r="B107" s="31"/>
      <c r="D107" s="31"/>
      <c r="E107" s="31"/>
      <c r="F107" s="31"/>
    </row>
    <row r="108" spans="1:6" ht="75.400000000000006" customHeight="1">
      <c r="A108" s="30" t="s">
        <v>102</v>
      </c>
      <c r="B108" s="8"/>
      <c r="C108" s="8"/>
      <c r="D108" s="8"/>
      <c r="E108" s="31"/>
      <c r="F108" s="31"/>
    </row>
    <row r="109" spans="1:6" ht="23.85" customHeight="1">
      <c r="A109" s="2" t="s">
        <v>27</v>
      </c>
      <c r="B109" s="2"/>
      <c r="C109" s="2"/>
      <c r="D109" s="2"/>
      <c r="E109" s="31"/>
      <c r="F109" s="31"/>
    </row>
    <row r="110" spans="1:6" ht="25.5">
      <c r="A110" s="30" t="s">
        <v>103</v>
      </c>
      <c r="B110" s="30" t="s">
        <v>104</v>
      </c>
      <c r="C110" s="30" t="s">
        <v>105</v>
      </c>
      <c r="D110" s="30" t="s">
        <v>106</v>
      </c>
      <c r="E110" s="31"/>
      <c r="F110" s="31"/>
    </row>
    <row r="111" spans="1:6" ht="12.75" customHeight="1">
      <c r="A111" s="36" t="s">
        <v>69</v>
      </c>
      <c r="B111" s="36"/>
      <c r="C111" s="36"/>
      <c r="D111" s="36"/>
    </row>
    <row r="112" spans="1:6" ht="12.75" customHeight="1">
      <c r="A112" s="36" t="s">
        <v>70</v>
      </c>
      <c r="B112" s="36"/>
      <c r="C112" s="36"/>
      <c r="D112" s="36"/>
    </row>
    <row r="113" spans="1:6" ht="12.75" customHeight="1">
      <c r="A113" s="36" t="s">
        <v>71</v>
      </c>
      <c r="B113" s="36"/>
      <c r="C113" s="36"/>
      <c r="D113" s="36"/>
    </row>
    <row r="114" spans="1:6" ht="12.75" customHeight="1">
      <c r="A114" s="36"/>
      <c r="B114" s="36"/>
      <c r="C114" s="36"/>
      <c r="D114" s="36"/>
    </row>
    <row r="117" spans="1:6" ht="76.150000000000006" customHeight="1">
      <c r="A117" s="40" t="s">
        <v>107</v>
      </c>
      <c r="B117" s="1242"/>
      <c r="C117" s="1242"/>
      <c r="D117" s="1242"/>
    </row>
    <row r="118" spans="1:6" ht="28.35" customHeight="1">
      <c r="A118" s="2" t="s">
        <v>27</v>
      </c>
      <c r="B118" s="2"/>
      <c r="C118" s="2"/>
      <c r="D118" s="2"/>
    </row>
    <row r="119" spans="1:6" ht="99.2" customHeight="1">
      <c r="A119" s="40" t="s">
        <v>109</v>
      </c>
      <c r="B119" s="1243" t="s">
        <v>110</v>
      </c>
      <c r="C119" s="1243"/>
      <c r="D119" s="40" t="s">
        <v>111</v>
      </c>
    </row>
    <row r="120" spans="1:6" ht="40.35" customHeight="1">
      <c r="A120" s="41" t="s">
        <v>8680</v>
      </c>
      <c r="B120" s="1244" t="s">
        <v>8681</v>
      </c>
      <c r="C120" s="1244"/>
      <c r="D120" s="41" t="s">
        <v>8682</v>
      </c>
    </row>
    <row r="122" spans="1:6" ht="76.900000000000006" customHeight="1">
      <c r="A122" s="40" t="s">
        <v>115</v>
      </c>
      <c r="B122" s="1242" t="s">
        <v>108</v>
      </c>
      <c r="C122" s="1242"/>
      <c r="D122" s="1242"/>
    </row>
    <row r="123" spans="1:6" ht="12.75" customHeight="1">
      <c r="A123" s="2" t="s">
        <v>27</v>
      </c>
      <c r="B123" s="2"/>
      <c r="C123" s="2"/>
      <c r="D123" s="2"/>
    </row>
    <row r="124" spans="1:6" ht="12.75" customHeight="1">
      <c r="A124" s="1243" t="s">
        <v>116</v>
      </c>
      <c r="B124" s="1243"/>
      <c r="C124" s="1243"/>
    </row>
    <row r="125" spans="1:6" ht="43.5" customHeight="1">
      <c r="A125" s="1316" t="s">
        <v>8683</v>
      </c>
      <c r="B125" s="1316"/>
      <c r="C125" s="1316"/>
    </row>
    <row r="126" spans="1:6" ht="85.5" customHeight="1">
      <c r="A126" s="43" t="s">
        <v>118</v>
      </c>
      <c r="B126" s="1242"/>
      <c r="C126" s="1242"/>
      <c r="D126" s="1242"/>
    </row>
    <row r="128" spans="1:6" ht="66.75" customHeight="1">
      <c r="A128" s="40" t="s">
        <v>119</v>
      </c>
      <c r="B128" s="1242" t="s">
        <v>108</v>
      </c>
      <c r="C128" s="1242"/>
      <c r="D128" s="1242"/>
      <c r="F128" s="44"/>
    </row>
    <row r="129" spans="1:7" ht="12.75" customHeight="1">
      <c r="A129" s="2" t="s">
        <v>27</v>
      </c>
      <c r="B129" s="2"/>
      <c r="C129" s="2"/>
      <c r="D129" s="2"/>
    </row>
    <row r="130" spans="1:7" ht="29.85" customHeight="1">
      <c r="A130" s="1243" t="s">
        <v>116</v>
      </c>
      <c r="B130" s="1243"/>
      <c r="C130" s="1243"/>
    </row>
    <row r="131" spans="1:7" ht="43.5" customHeight="1">
      <c r="A131" s="1245" t="s">
        <v>8684</v>
      </c>
      <c r="B131" s="1245"/>
      <c r="C131" s="1245"/>
    </row>
    <row r="132" spans="1:7" ht="120.4" customHeight="1">
      <c r="A132" s="40" t="s">
        <v>121</v>
      </c>
      <c r="B132" s="1242"/>
      <c r="C132" s="1242"/>
      <c r="D132" s="1242"/>
    </row>
    <row r="135" spans="1:7" ht="50.65" customHeight="1">
      <c r="A135" s="1243" t="s">
        <v>122</v>
      </c>
      <c r="B135" s="1243"/>
      <c r="C135" s="1243"/>
      <c r="D135" s="1243"/>
    </row>
    <row r="136" spans="1:7" ht="96.95" customHeight="1">
      <c r="A136" s="40" t="s">
        <v>123</v>
      </c>
      <c r="B136" s="40" t="s">
        <v>124</v>
      </c>
      <c r="C136" s="40" t="s">
        <v>125</v>
      </c>
      <c r="D136" s="40" t="s">
        <v>126</v>
      </c>
    </row>
    <row r="137" spans="1:7" ht="83.65" customHeight="1">
      <c r="A137" s="48" t="s">
        <v>877</v>
      </c>
      <c r="B137" s="48" t="s">
        <v>878</v>
      </c>
      <c r="C137" s="48"/>
      <c r="D137" s="48"/>
    </row>
    <row r="139" spans="1:7" ht="39.6" customHeight="1">
      <c r="A139" s="1243" t="s">
        <v>130</v>
      </c>
      <c r="B139" s="1243"/>
      <c r="C139" s="1243"/>
      <c r="D139" s="1243"/>
      <c r="E139" s="1243"/>
      <c r="F139" s="40" t="s">
        <v>131</v>
      </c>
      <c r="G139" s="40" t="s">
        <v>132</v>
      </c>
    </row>
    <row r="140" spans="1:7" ht="73.900000000000006" customHeight="1">
      <c r="A140" s="40" t="s">
        <v>133</v>
      </c>
      <c r="B140" s="40" t="s">
        <v>134</v>
      </c>
      <c r="C140" s="40" t="s">
        <v>135</v>
      </c>
      <c r="D140" s="40" t="s">
        <v>136</v>
      </c>
      <c r="E140" s="40" t="s">
        <v>137</v>
      </c>
      <c r="F140" s="46">
        <v>31</v>
      </c>
      <c r="G140" s="46">
        <f>SUM(D141:D171)</f>
        <v>806</v>
      </c>
    </row>
    <row r="141" spans="1:7" ht="42.75" customHeight="1">
      <c r="A141" s="48" t="s">
        <v>8685</v>
      </c>
      <c r="B141" s="1188">
        <v>46113</v>
      </c>
      <c r="C141" s="48" t="s">
        <v>8686</v>
      </c>
      <c r="D141" s="48">
        <v>11</v>
      </c>
      <c r="E141" s="48" t="s">
        <v>8687</v>
      </c>
    </row>
    <row r="142" spans="1:7" ht="42.75" customHeight="1">
      <c r="A142" s="48" t="s">
        <v>8688</v>
      </c>
      <c r="B142" s="211">
        <v>46115</v>
      </c>
      <c r="C142" s="48" t="s">
        <v>8689</v>
      </c>
      <c r="D142" s="421">
        <v>8</v>
      </c>
      <c r="E142" s="48" t="s">
        <v>8690</v>
      </c>
    </row>
    <row r="143" spans="1:7" ht="42.75" customHeight="1">
      <c r="A143" s="48" t="s">
        <v>8691</v>
      </c>
      <c r="B143" s="211">
        <v>46120</v>
      </c>
      <c r="C143" s="48" t="s">
        <v>8692</v>
      </c>
      <c r="D143" s="48">
        <v>11</v>
      </c>
      <c r="E143" s="48" t="s">
        <v>8693</v>
      </c>
    </row>
    <row r="144" spans="1:7" ht="42.75" customHeight="1">
      <c r="A144" s="48" t="s">
        <v>8694</v>
      </c>
      <c r="B144" s="1188">
        <v>46121</v>
      </c>
      <c r="C144" s="48" t="s">
        <v>8695</v>
      </c>
      <c r="D144" s="48">
        <v>7</v>
      </c>
      <c r="E144" s="48" t="s">
        <v>8696</v>
      </c>
    </row>
    <row r="145" spans="1:5" ht="42.75" customHeight="1">
      <c r="A145" s="48" t="s">
        <v>8697</v>
      </c>
      <c r="B145" s="211">
        <v>46122</v>
      </c>
      <c r="C145" s="48" t="s">
        <v>8698</v>
      </c>
      <c r="D145" s="48">
        <v>5</v>
      </c>
      <c r="E145" s="48" t="s">
        <v>8699</v>
      </c>
    </row>
    <row r="146" spans="1:5" ht="42.75" customHeight="1">
      <c r="A146" s="48" t="s">
        <v>8700</v>
      </c>
      <c r="B146" s="211">
        <v>46122</v>
      </c>
      <c r="C146" s="48" t="s">
        <v>8701</v>
      </c>
      <c r="D146" s="421">
        <v>7</v>
      </c>
      <c r="E146" s="48" t="s">
        <v>8693</v>
      </c>
    </row>
    <row r="147" spans="1:5" ht="42.75" customHeight="1">
      <c r="A147" s="48" t="s">
        <v>8702</v>
      </c>
      <c r="B147" s="211">
        <v>46123</v>
      </c>
      <c r="C147" s="48" t="s">
        <v>8703</v>
      </c>
      <c r="D147" s="48">
        <v>5</v>
      </c>
      <c r="E147" s="48" t="s">
        <v>8704</v>
      </c>
    </row>
    <row r="148" spans="1:5" ht="42.75" customHeight="1">
      <c r="A148" s="48" t="s">
        <v>8705</v>
      </c>
      <c r="B148" s="211">
        <v>46124</v>
      </c>
      <c r="C148" s="48" t="s">
        <v>8703</v>
      </c>
      <c r="D148" s="421">
        <v>8</v>
      </c>
      <c r="E148" s="48" t="s">
        <v>8690</v>
      </c>
    </row>
    <row r="149" spans="1:5" ht="42.75" customHeight="1">
      <c r="A149" s="48" t="s">
        <v>8706</v>
      </c>
      <c r="B149" s="1188" t="s">
        <v>4605</v>
      </c>
      <c r="C149" s="48" t="s">
        <v>8707</v>
      </c>
      <c r="D149" s="421">
        <v>18</v>
      </c>
      <c r="E149" s="48" t="s">
        <v>8708</v>
      </c>
    </row>
    <row r="150" spans="1:5" ht="49.7" customHeight="1">
      <c r="A150" s="48" t="s">
        <v>8709</v>
      </c>
      <c r="B150" s="1188">
        <v>46126</v>
      </c>
      <c r="C150" s="48" t="s">
        <v>8710</v>
      </c>
      <c r="D150" s="48">
        <v>40</v>
      </c>
      <c r="E150" s="48" t="s">
        <v>8711</v>
      </c>
    </row>
    <row r="151" spans="1:5" ht="54.75" customHeight="1">
      <c r="A151" s="48" t="s">
        <v>8712</v>
      </c>
      <c r="B151" s="50">
        <v>46122</v>
      </c>
      <c r="C151" s="48" t="s">
        <v>8713</v>
      </c>
      <c r="D151" s="48">
        <v>120</v>
      </c>
      <c r="E151" s="48" t="s">
        <v>8714</v>
      </c>
    </row>
    <row r="152" spans="1:5" ht="54.75" customHeight="1">
      <c r="A152" s="48" t="s">
        <v>8715</v>
      </c>
      <c r="B152" s="50">
        <v>46129</v>
      </c>
      <c r="C152" s="48" t="s">
        <v>8019</v>
      </c>
      <c r="D152" s="48">
        <v>22</v>
      </c>
      <c r="E152" s="48" t="s">
        <v>8716</v>
      </c>
    </row>
    <row r="153" spans="1:5" ht="54.75" customHeight="1">
      <c r="A153" s="48" t="s">
        <v>8717</v>
      </c>
      <c r="B153" s="211">
        <v>46131</v>
      </c>
      <c r="C153" s="48" t="s">
        <v>8718</v>
      </c>
      <c r="D153" s="421">
        <v>22</v>
      </c>
      <c r="E153" s="48" t="s">
        <v>8696</v>
      </c>
    </row>
    <row r="154" spans="1:5" ht="38.25" customHeight="1">
      <c r="A154" s="48" t="s">
        <v>8719</v>
      </c>
      <c r="B154" s="211">
        <v>46132</v>
      </c>
      <c r="C154" s="48" t="s">
        <v>8720</v>
      </c>
      <c r="D154" s="421">
        <v>10</v>
      </c>
      <c r="E154" s="48" t="s">
        <v>8690</v>
      </c>
    </row>
    <row r="155" spans="1:5" ht="38.25" customHeight="1">
      <c r="A155" s="48" t="s">
        <v>8721</v>
      </c>
      <c r="B155" s="211">
        <v>46133</v>
      </c>
      <c r="C155" s="48" t="s">
        <v>8722</v>
      </c>
      <c r="D155" s="421">
        <v>12</v>
      </c>
      <c r="E155" s="48" t="s">
        <v>8699</v>
      </c>
    </row>
    <row r="156" spans="1:5" ht="38.25" customHeight="1">
      <c r="A156" s="48" t="s">
        <v>8723</v>
      </c>
      <c r="B156" s="211">
        <v>46134</v>
      </c>
      <c r="C156" s="48" t="s">
        <v>8724</v>
      </c>
      <c r="D156" s="421">
        <v>12</v>
      </c>
      <c r="E156" s="48" t="s">
        <v>8690</v>
      </c>
    </row>
    <row r="157" spans="1:5" ht="38.25" customHeight="1">
      <c r="A157" s="48" t="s">
        <v>8725</v>
      </c>
      <c r="B157" s="211">
        <v>46136</v>
      </c>
      <c r="C157" s="48" t="s">
        <v>8726</v>
      </c>
      <c r="D157" s="421">
        <v>11</v>
      </c>
      <c r="E157" s="48" t="s">
        <v>8693</v>
      </c>
    </row>
    <row r="158" spans="1:5" ht="38.25" customHeight="1">
      <c r="A158" s="48" t="s">
        <v>8727</v>
      </c>
      <c r="B158" s="211">
        <v>46139</v>
      </c>
      <c r="C158" s="48" t="s">
        <v>8728</v>
      </c>
      <c r="D158" s="48">
        <v>19</v>
      </c>
      <c r="E158" s="48" t="s">
        <v>8696</v>
      </c>
    </row>
    <row r="159" spans="1:5" ht="38.25" customHeight="1">
      <c r="A159" s="48" t="s">
        <v>8729</v>
      </c>
      <c r="B159" s="1188">
        <v>46139</v>
      </c>
      <c r="C159" s="48" t="s">
        <v>8730</v>
      </c>
      <c r="D159" s="48">
        <v>40</v>
      </c>
      <c r="E159" s="48" t="s">
        <v>8731</v>
      </c>
    </row>
    <row r="160" spans="1:5" ht="38.25" customHeight="1">
      <c r="A160" s="48" t="s">
        <v>8732</v>
      </c>
      <c r="B160" s="211">
        <v>46142</v>
      </c>
      <c r="C160" s="48" t="s">
        <v>8733</v>
      </c>
      <c r="D160" s="48">
        <v>7</v>
      </c>
      <c r="E160" s="48" t="s">
        <v>8696</v>
      </c>
    </row>
    <row r="161" spans="1:9" ht="38.25" customHeight="1">
      <c r="A161" s="48" t="s">
        <v>8734</v>
      </c>
      <c r="B161" s="50">
        <v>46157</v>
      </c>
      <c r="C161" s="48" t="s">
        <v>8735</v>
      </c>
      <c r="D161" s="48">
        <v>250</v>
      </c>
      <c r="E161" s="48" t="s">
        <v>8714</v>
      </c>
    </row>
    <row r="162" spans="1:9" ht="73.349999999999994" customHeight="1">
      <c r="A162" s="48" t="s">
        <v>8736</v>
      </c>
      <c r="B162" s="1188">
        <v>46160</v>
      </c>
      <c r="C162" s="48" t="s">
        <v>8737</v>
      </c>
      <c r="D162" s="48">
        <v>30</v>
      </c>
      <c r="E162" s="48" t="s">
        <v>8738</v>
      </c>
    </row>
    <row r="163" spans="1:9" ht="36" customHeight="1">
      <c r="A163" s="420" t="s">
        <v>8739</v>
      </c>
      <c r="B163" s="884">
        <v>46167</v>
      </c>
      <c r="C163" s="420" t="s">
        <v>8740</v>
      </c>
      <c r="D163" s="420">
        <v>6</v>
      </c>
      <c r="E163" s="420">
        <v>6</v>
      </c>
    </row>
    <row r="164" spans="1:9" ht="51" customHeight="1">
      <c r="A164" s="420" t="s">
        <v>8741</v>
      </c>
      <c r="B164" s="884">
        <v>46169</v>
      </c>
      <c r="C164" s="420" t="s">
        <v>8742</v>
      </c>
      <c r="D164" s="420">
        <v>40</v>
      </c>
      <c r="E164" s="420" t="s">
        <v>8743</v>
      </c>
    </row>
    <row r="165" spans="1:9" ht="36" customHeight="1">
      <c r="A165" s="48" t="s">
        <v>8744</v>
      </c>
      <c r="B165" s="211">
        <v>46178</v>
      </c>
      <c r="C165" s="48" t="s">
        <v>8745</v>
      </c>
      <c r="D165" s="421">
        <v>11</v>
      </c>
      <c r="E165" s="48" t="s">
        <v>8687</v>
      </c>
    </row>
    <row r="166" spans="1:9" ht="36" customHeight="1">
      <c r="A166" s="48" t="s">
        <v>8746</v>
      </c>
      <c r="B166" s="211">
        <v>46178</v>
      </c>
      <c r="C166" s="48" t="s">
        <v>8747</v>
      </c>
      <c r="D166" s="421">
        <v>20</v>
      </c>
      <c r="E166" s="48" t="s">
        <v>8748</v>
      </c>
    </row>
    <row r="167" spans="1:9" ht="36" customHeight="1">
      <c r="A167" s="48" t="s">
        <v>8749</v>
      </c>
      <c r="B167" s="211">
        <v>46178</v>
      </c>
      <c r="C167" s="48" t="s">
        <v>8750</v>
      </c>
      <c r="D167" s="421">
        <v>12</v>
      </c>
      <c r="E167" s="48" t="s">
        <v>8751</v>
      </c>
    </row>
    <row r="168" spans="1:9" ht="36" customHeight="1">
      <c r="A168" s="48" t="s">
        <v>8752</v>
      </c>
      <c r="B168" s="211">
        <v>46179</v>
      </c>
      <c r="C168" s="48" t="s">
        <v>8750</v>
      </c>
      <c r="D168" s="48">
        <v>6</v>
      </c>
      <c r="E168" s="48" t="s">
        <v>8696</v>
      </c>
    </row>
    <row r="169" spans="1:9" ht="36" customHeight="1">
      <c r="A169" s="48" t="s">
        <v>8753</v>
      </c>
      <c r="B169" s="211">
        <v>46180</v>
      </c>
      <c r="C169" s="48" t="s">
        <v>8750</v>
      </c>
      <c r="D169" s="48">
        <v>12</v>
      </c>
      <c r="E169" s="48" t="s">
        <v>8690</v>
      </c>
    </row>
    <row r="170" spans="1:9" ht="36" customHeight="1">
      <c r="A170" s="48" t="s">
        <v>8754</v>
      </c>
      <c r="B170" s="211">
        <v>46182</v>
      </c>
      <c r="C170" s="48" t="s">
        <v>8750</v>
      </c>
      <c r="D170" s="48">
        <v>4</v>
      </c>
      <c r="E170" s="48" t="s">
        <v>8755</v>
      </c>
    </row>
    <row r="171" spans="1:9" ht="36" customHeight="1">
      <c r="A171" s="48" t="s">
        <v>8756</v>
      </c>
      <c r="B171" s="211">
        <v>46187</v>
      </c>
      <c r="C171" s="48" t="s">
        <v>8757</v>
      </c>
      <c r="D171" s="421">
        <v>20</v>
      </c>
      <c r="E171" s="48" t="s">
        <v>8758</v>
      </c>
    </row>
    <row r="172" spans="1:9" ht="36" customHeight="1">
      <c r="A172" s="48"/>
      <c r="B172" s="1188"/>
      <c r="C172" s="48"/>
      <c r="D172" s="48"/>
      <c r="E172" s="48"/>
    </row>
    <row r="173" spans="1:9" ht="36" customHeight="1">
      <c r="A173" s="48"/>
      <c r="B173" s="1188"/>
      <c r="C173" s="48"/>
      <c r="D173" s="48"/>
      <c r="E173" s="48"/>
    </row>
    <row r="175" spans="1:9" ht="66" customHeight="1">
      <c r="A175" s="1243" t="s">
        <v>180</v>
      </c>
      <c r="B175" s="1243"/>
      <c r="C175" s="1243"/>
      <c r="D175" s="1243"/>
      <c r="E175" s="1243"/>
      <c r="F175" s="1243"/>
      <c r="G175" s="40" t="s">
        <v>131</v>
      </c>
      <c r="H175" s="40" t="s">
        <v>132</v>
      </c>
      <c r="I175" s="40" t="s">
        <v>181</v>
      </c>
    </row>
    <row r="176" spans="1:9" ht="111.2" customHeight="1">
      <c r="A176" s="40" t="s">
        <v>133</v>
      </c>
      <c r="B176" s="40" t="s">
        <v>134</v>
      </c>
      <c r="C176" s="40" t="s">
        <v>135</v>
      </c>
      <c r="D176" s="40" t="s">
        <v>136</v>
      </c>
      <c r="E176" s="40" t="s">
        <v>137</v>
      </c>
      <c r="F176" s="40" t="s">
        <v>182</v>
      </c>
      <c r="G176" s="46">
        <v>14</v>
      </c>
      <c r="H176" s="46">
        <f>SUM(D177:D190)</f>
        <v>220</v>
      </c>
      <c r="I176" s="216">
        <f>10/G176*100</f>
        <v>71.428571428571431</v>
      </c>
    </row>
    <row r="177" spans="1:7" ht="69.2" customHeight="1">
      <c r="A177" s="48" t="s">
        <v>8759</v>
      </c>
      <c r="B177" s="1188">
        <v>46126</v>
      </c>
      <c r="C177" s="48" t="s">
        <v>8760</v>
      </c>
      <c r="D177" s="48">
        <v>6</v>
      </c>
      <c r="E177" s="48" t="s">
        <v>8761</v>
      </c>
      <c r="F177" s="56" t="s">
        <v>190</v>
      </c>
    </row>
    <row r="178" spans="1:7" ht="25.5" customHeight="1">
      <c r="A178" s="48" t="s">
        <v>8762</v>
      </c>
      <c r="B178" s="1188">
        <v>46136</v>
      </c>
      <c r="C178" s="48" t="s">
        <v>8763</v>
      </c>
      <c r="D178" s="48">
        <v>21</v>
      </c>
      <c r="E178" s="48" t="s">
        <v>8764</v>
      </c>
      <c r="F178" s="56" t="s">
        <v>186</v>
      </c>
    </row>
    <row r="179" spans="1:7" ht="25.5" customHeight="1">
      <c r="A179" s="48" t="s">
        <v>8765</v>
      </c>
      <c r="B179" s="1188">
        <v>46142</v>
      </c>
      <c r="C179" s="48" t="s">
        <v>8766</v>
      </c>
      <c r="D179" s="48">
        <v>28</v>
      </c>
      <c r="E179" s="48" t="s">
        <v>8767</v>
      </c>
      <c r="F179" s="56" t="s">
        <v>186</v>
      </c>
    </row>
    <row r="180" spans="1:7" ht="67.5" customHeight="1">
      <c r="A180" s="48" t="s">
        <v>8768</v>
      </c>
      <c r="B180" s="1188">
        <v>46142</v>
      </c>
      <c r="C180" s="48" t="s">
        <v>8769</v>
      </c>
      <c r="D180" s="48">
        <v>25</v>
      </c>
      <c r="E180" s="48" t="s">
        <v>8770</v>
      </c>
      <c r="F180" s="56" t="s">
        <v>186</v>
      </c>
    </row>
    <row r="181" spans="1:7" ht="29.45" customHeight="1">
      <c r="A181" s="48" t="s">
        <v>8771</v>
      </c>
      <c r="B181" s="1188">
        <v>46161</v>
      </c>
      <c r="C181" s="48" t="s">
        <v>8772</v>
      </c>
      <c r="D181" s="48">
        <v>15</v>
      </c>
      <c r="E181" s="48" t="s">
        <v>8773</v>
      </c>
      <c r="F181" s="56" t="s">
        <v>190</v>
      </c>
    </row>
    <row r="182" spans="1:7" ht="28.35" customHeight="1">
      <c r="A182" s="48" t="s">
        <v>8774</v>
      </c>
      <c r="B182" s="1188">
        <v>46164</v>
      </c>
      <c r="C182" s="48" t="s">
        <v>8775</v>
      </c>
      <c r="D182" s="48">
        <v>6</v>
      </c>
      <c r="E182" s="48" t="s">
        <v>8761</v>
      </c>
      <c r="F182" s="56" t="s">
        <v>186</v>
      </c>
    </row>
    <row r="183" spans="1:7" ht="38.85" customHeight="1">
      <c r="A183" s="48" t="s">
        <v>8776</v>
      </c>
      <c r="B183" s="1188">
        <v>46166</v>
      </c>
      <c r="C183" s="48" t="s">
        <v>8777</v>
      </c>
      <c r="D183" s="48">
        <v>25</v>
      </c>
      <c r="E183" s="48" t="s">
        <v>8778</v>
      </c>
      <c r="F183" s="56" t="s">
        <v>190</v>
      </c>
    </row>
    <row r="184" spans="1:7" ht="25.5">
      <c r="A184" s="249" t="s">
        <v>8746</v>
      </c>
      <c r="B184" s="1189">
        <v>46178</v>
      </c>
      <c r="C184" s="279" t="s">
        <v>8747</v>
      </c>
      <c r="D184" s="249">
        <v>20</v>
      </c>
      <c r="E184" s="249" t="s">
        <v>8748</v>
      </c>
      <c r="F184" s="56" t="s">
        <v>190</v>
      </c>
    </row>
    <row r="185" spans="1:7" ht="25.5">
      <c r="A185" s="249" t="s">
        <v>8746</v>
      </c>
      <c r="B185" s="1189">
        <v>46178</v>
      </c>
      <c r="C185" s="279" t="s">
        <v>8747</v>
      </c>
      <c r="D185" s="249">
        <v>20</v>
      </c>
      <c r="E185" s="249" t="s">
        <v>8748</v>
      </c>
      <c r="F185" s="56" t="s">
        <v>190</v>
      </c>
    </row>
    <row r="186" spans="1:7">
      <c r="A186" s="249" t="s">
        <v>8749</v>
      </c>
      <c r="B186" s="1189">
        <v>46178</v>
      </c>
      <c r="C186" s="249" t="s">
        <v>8750</v>
      </c>
      <c r="D186" s="249">
        <v>12</v>
      </c>
      <c r="E186" s="249" t="s">
        <v>8751</v>
      </c>
      <c r="F186" s="56" t="s">
        <v>190</v>
      </c>
    </row>
    <row r="187" spans="1:7">
      <c r="A187" s="249" t="s">
        <v>8752</v>
      </c>
      <c r="B187" s="1189">
        <v>46179</v>
      </c>
      <c r="C187" s="249" t="s">
        <v>8750</v>
      </c>
      <c r="D187" s="249">
        <v>6</v>
      </c>
      <c r="E187" s="249" t="s">
        <v>8696</v>
      </c>
      <c r="F187" s="56" t="s">
        <v>190</v>
      </c>
    </row>
    <row r="188" spans="1:7">
      <c r="A188" s="249" t="s">
        <v>8753</v>
      </c>
      <c r="B188" s="1189">
        <v>46180</v>
      </c>
      <c r="C188" s="249" t="s">
        <v>8750</v>
      </c>
      <c r="D188" s="249">
        <v>12</v>
      </c>
      <c r="E188" s="249" t="s">
        <v>8690</v>
      </c>
      <c r="F188" s="56" t="s">
        <v>190</v>
      </c>
    </row>
    <row r="189" spans="1:7" ht="25.5">
      <c r="A189" s="279" t="s">
        <v>8754</v>
      </c>
      <c r="B189" s="1189">
        <v>46182</v>
      </c>
      <c r="C189" s="249" t="s">
        <v>8750</v>
      </c>
      <c r="D189" s="249">
        <v>4</v>
      </c>
      <c r="E189" s="249" t="s">
        <v>8755</v>
      </c>
      <c r="F189" s="56" t="s">
        <v>190</v>
      </c>
    </row>
    <row r="190" spans="1:7">
      <c r="A190" s="249" t="s">
        <v>8756</v>
      </c>
      <c r="B190" s="1189">
        <v>46187</v>
      </c>
      <c r="C190" s="249" t="s">
        <v>8757</v>
      </c>
      <c r="D190" s="249">
        <v>20</v>
      </c>
      <c r="E190" s="249" t="s">
        <v>8758</v>
      </c>
      <c r="F190" s="56" t="s">
        <v>190</v>
      </c>
    </row>
    <row r="192" spans="1:7" ht="40.35" customHeight="1">
      <c r="A192" s="1243" t="s">
        <v>252</v>
      </c>
      <c r="B192" s="1243"/>
      <c r="C192" s="1243"/>
      <c r="D192" s="1243"/>
      <c r="E192" s="1243"/>
      <c r="F192" s="40" t="s">
        <v>131</v>
      </c>
      <c r="G192" s="40" t="s">
        <v>132</v>
      </c>
    </row>
    <row r="193" spans="1:10" ht="65.650000000000006" customHeight="1">
      <c r="A193" s="40" t="s">
        <v>133</v>
      </c>
      <c r="B193" s="40" t="s">
        <v>134</v>
      </c>
      <c r="C193" s="40" t="s">
        <v>135</v>
      </c>
      <c r="D193" s="40" t="s">
        <v>136</v>
      </c>
      <c r="E193" s="40" t="s">
        <v>137</v>
      </c>
      <c r="F193" s="72">
        <v>3</v>
      </c>
      <c r="G193" s="72">
        <f>SUM(D194:D196)</f>
        <v>64</v>
      </c>
    </row>
    <row r="194" spans="1:10" ht="184.5" customHeight="1">
      <c r="A194" s="48" t="s">
        <v>8779</v>
      </c>
      <c r="B194" s="50">
        <v>46118</v>
      </c>
      <c r="C194" s="48" t="s">
        <v>8780</v>
      </c>
      <c r="D194" s="48">
        <v>19</v>
      </c>
      <c r="E194" s="48" t="s">
        <v>8781</v>
      </c>
    </row>
    <row r="195" spans="1:10" ht="27" customHeight="1">
      <c r="A195" s="48" t="s">
        <v>8782</v>
      </c>
      <c r="B195" s="50">
        <v>46132</v>
      </c>
      <c r="C195" s="48" t="s">
        <v>6398</v>
      </c>
      <c r="D195" s="48">
        <v>22</v>
      </c>
      <c r="E195" s="48" t="s">
        <v>8783</v>
      </c>
    </row>
    <row r="196" spans="1:10" ht="64.5" customHeight="1">
      <c r="A196" s="48" t="s">
        <v>8784</v>
      </c>
      <c r="B196" s="50" t="s">
        <v>8785</v>
      </c>
      <c r="C196" s="48" t="s">
        <v>8786</v>
      </c>
      <c r="D196" s="48">
        <v>23</v>
      </c>
      <c r="E196" s="48" t="s">
        <v>8781</v>
      </c>
    </row>
    <row r="198" spans="1:10" ht="54.4" customHeight="1">
      <c r="A198" s="1243" t="s">
        <v>281</v>
      </c>
      <c r="B198" s="1243"/>
      <c r="C198" s="1243"/>
      <c r="D198" s="1243"/>
      <c r="E198" s="1243"/>
      <c r="F198" s="1243"/>
      <c r="G198" s="40" t="s">
        <v>131</v>
      </c>
      <c r="H198" s="40" t="s">
        <v>132</v>
      </c>
      <c r="J198" s="80" t="s">
        <v>282</v>
      </c>
    </row>
    <row r="199" spans="1:10" ht="76.900000000000006" customHeight="1">
      <c r="A199" s="40" t="s">
        <v>133</v>
      </c>
      <c r="B199" s="40" t="s">
        <v>134</v>
      </c>
      <c r="C199" s="40" t="s">
        <v>135</v>
      </c>
      <c r="D199" s="40" t="s">
        <v>136</v>
      </c>
      <c r="E199" s="40" t="s">
        <v>137</v>
      </c>
      <c r="F199" s="40" t="s">
        <v>283</v>
      </c>
      <c r="G199" s="46">
        <v>63</v>
      </c>
      <c r="H199" s="46">
        <f>SUM(D200:D262)</f>
        <v>3371</v>
      </c>
      <c r="J199" s="81" t="s">
        <v>284</v>
      </c>
    </row>
    <row r="200" spans="1:10" ht="119.25" customHeight="1">
      <c r="A200" s="48" t="s">
        <v>8787</v>
      </c>
      <c r="B200" s="48" t="s">
        <v>8788</v>
      </c>
      <c r="C200" s="48" t="s">
        <v>8789</v>
      </c>
      <c r="D200" s="48">
        <v>20</v>
      </c>
      <c r="E200" s="48" t="s">
        <v>8781</v>
      </c>
      <c r="F200" s="56" t="s">
        <v>300</v>
      </c>
    </row>
    <row r="201" spans="1:10" ht="34.5" customHeight="1">
      <c r="A201" s="48" t="s">
        <v>8790</v>
      </c>
      <c r="B201" s="48" t="s">
        <v>1301</v>
      </c>
      <c r="C201" s="48" t="s">
        <v>8791</v>
      </c>
      <c r="D201" s="48">
        <v>900</v>
      </c>
      <c r="E201" s="48" t="s">
        <v>8792</v>
      </c>
      <c r="F201" s="56"/>
    </row>
    <row r="202" spans="1:10" ht="34.5" customHeight="1">
      <c r="A202" s="48" t="s">
        <v>8793</v>
      </c>
      <c r="B202" s="48" t="s">
        <v>8794</v>
      </c>
      <c r="C202" s="48" t="s">
        <v>8795</v>
      </c>
      <c r="D202" s="48">
        <v>40</v>
      </c>
      <c r="E202" s="48" t="s">
        <v>8796</v>
      </c>
      <c r="F202" s="56" t="s">
        <v>309</v>
      </c>
    </row>
    <row r="203" spans="1:10" ht="39.75" customHeight="1">
      <c r="A203" s="48" t="s">
        <v>8797</v>
      </c>
      <c r="B203" s="211" t="s">
        <v>8798</v>
      </c>
      <c r="C203" s="48" t="s">
        <v>8799</v>
      </c>
      <c r="D203" s="48">
        <v>15</v>
      </c>
      <c r="E203" s="48" t="s">
        <v>8800</v>
      </c>
      <c r="F203" s="56" t="s">
        <v>309</v>
      </c>
    </row>
    <row r="204" spans="1:10" ht="24.75" customHeight="1">
      <c r="A204" s="48" t="s">
        <v>8801</v>
      </c>
      <c r="B204" s="211">
        <v>46129</v>
      </c>
      <c r="C204" s="48" t="s">
        <v>8802</v>
      </c>
      <c r="D204" s="48">
        <v>7</v>
      </c>
      <c r="E204" s="48" t="s">
        <v>8690</v>
      </c>
      <c r="F204" s="56" t="s">
        <v>309</v>
      </c>
    </row>
    <row r="205" spans="1:10" ht="24.75" customHeight="1">
      <c r="A205" s="48" t="s">
        <v>8803</v>
      </c>
      <c r="B205" s="211">
        <v>46130</v>
      </c>
      <c r="C205" s="48" t="s">
        <v>8804</v>
      </c>
      <c r="D205" s="421">
        <v>4</v>
      </c>
      <c r="E205" s="48" t="s">
        <v>8704</v>
      </c>
      <c r="F205" s="56" t="s">
        <v>309</v>
      </c>
    </row>
    <row r="206" spans="1:10" ht="24.75" customHeight="1">
      <c r="A206" s="48" t="s">
        <v>8805</v>
      </c>
      <c r="B206" s="211">
        <v>46133</v>
      </c>
      <c r="C206" s="48" t="s">
        <v>8806</v>
      </c>
      <c r="D206" s="421">
        <v>10</v>
      </c>
      <c r="E206" s="48" t="s">
        <v>8696</v>
      </c>
      <c r="F206" s="56" t="s">
        <v>309</v>
      </c>
    </row>
    <row r="207" spans="1:10" ht="24.75" customHeight="1">
      <c r="A207" s="48" t="s">
        <v>8807</v>
      </c>
      <c r="B207" s="211">
        <v>46138</v>
      </c>
      <c r="C207" s="48" t="s">
        <v>8808</v>
      </c>
      <c r="D207" s="48">
        <v>15</v>
      </c>
      <c r="E207" s="48" t="s">
        <v>8696</v>
      </c>
      <c r="F207" s="56" t="s">
        <v>314</v>
      </c>
    </row>
    <row r="208" spans="1:10" ht="24.75" customHeight="1">
      <c r="A208" s="48" t="s">
        <v>8809</v>
      </c>
      <c r="B208" s="211">
        <v>46140</v>
      </c>
      <c r="C208" s="48" t="s">
        <v>8810</v>
      </c>
      <c r="D208" s="48">
        <v>8</v>
      </c>
      <c r="E208" s="48" t="s">
        <v>8748</v>
      </c>
      <c r="F208" s="56" t="s">
        <v>309</v>
      </c>
    </row>
    <row r="209" spans="1:6" ht="24.75" customHeight="1">
      <c r="A209" s="48" t="s">
        <v>8811</v>
      </c>
      <c r="B209" s="211">
        <v>46141</v>
      </c>
      <c r="C209" s="48" t="s">
        <v>8812</v>
      </c>
      <c r="D209" s="48">
        <v>25</v>
      </c>
      <c r="E209" s="48" t="s">
        <v>8696</v>
      </c>
      <c r="F209" s="56" t="s">
        <v>309</v>
      </c>
    </row>
    <row r="210" spans="1:6" ht="71.25" customHeight="1">
      <c r="A210" s="48" t="s">
        <v>8813</v>
      </c>
      <c r="B210" s="1188" t="s">
        <v>8814</v>
      </c>
      <c r="C210" s="48" t="s">
        <v>8815</v>
      </c>
      <c r="D210" s="48">
        <v>3</v>
      </c>
      <c r="E210" s="48" t="s">
        <v>8816</v>
      </c>
      <c r="F210" s="56" t="s">
        <v>300</v>
      </c>
    </row>
    <row r="211" spans="1:6" ht="24.75" customHeight="1">
      <c r="A211" s="48" t="s">
        <v>8817</v>
      </c>
      <c r="B211" s="1188" t="s">
        <v>188</v>
      </c>
      <c r="C211" s="48" t="s">
        <v>8818</v>
      </c>
      <c r="D211" s="48">
        <v>900</v>
      </c>
      <c r="E211" s="48" t="s">
        <v>8714</v>
      </c>
      <c r="F211" s="56"/>
    </row>
    <row r="212" spans="1:6" ht="24.75" customHeight="1">
      <c r="A212" s="48" t="s">
        <v>8819</v>
      </c>
      <c r="B212" s="1188">
        <v>46148</v>
      </c>
      <c r="C212" s="48" t="s">
        <v>8019</v>
      </c>
      <c r="D212" s="48">
        <v>33</v>
      </c>
      <c r="E212" s="48" t="s">
        <v>8764</v>
      </c>
      <c r="F212" s="56"/>
    </row>
    <row r="213" spans="1:6" ht="24.75" customHeight="1">
      <c r="A213" s="48" t="s">
        <v>8820</v>
      </c>
      <c r="B213" s="50">
        <v>46149</v>
      </c>
      <c r="C213" s="48" t="s">
        <v>8821</v>
      </c>
      <c r="D213" s="48">
        <v>452</v>
      </c>
      <c r="E213" s="48" t="s">
        <v>8714</v>
      </c>
      <c r="F213" s="56"/>
    </row>
    <row r="214" spans="1:6" ht="24.75" customHeight="1">
      <c r="A214" s="48" t="s">
        <v>8822</v>
      </c>
      <c r="B214" s="1188">
        <v>46125</v>
      </c>
      <c r="C214" s="48" t="s">
        <v>8823</v>
      </c>
      <c r="D214" s="48">
        <v>20</v>
      </c>
      <c r="E214" s="48" t="s">
        <v>8824</v>
      </c>
      <c r="F214" s="56" t="s">
        <v>1469</v>
      </c>
    </row>
    <row r="215" spans="1:6" ht="27.6" customHeight="1">
      <c r="A215" s="48" t="s">
        <v>8825</v>
      </c>
      <c r="B215" s="1188">
        <v>46139</v>
      </c>
      <c r="C215" s="48" t="s">
        <v>8826</v>
      </c>
      <c r="D215" s="48">
        <v>15</v>
      </c>
      <c r="E215" s="48" t="s">
        <v>8827</v>
      </c>
      <c r="F215" s="56" t="s">
        <v>3007</v>
      </c>
    </row>
    <row r="216" spans="1:6" ht="12.75" customHeight="1">
      <c r="A216" s="48" t="s">
        <v>8828</v>
      </c>
      <c r="B216" s="1188">
        <v>46140</v>
      </c>
      <c r="C216" s="48" t="s">
        <v>8829</v>
      </c>
      <c r="D216" s="48">
        <v>40</v>
      </c>
      <c r="E216" s="48" t="s">
        <v>8830</v>
      </c>
      <c r="F216" s="56" t="s">
        <v>3007</v>
      </c>
    </row>
    <row r="217" spans="1:6" ht="25.5" customHeight="1">
      <c r="A217" s="48" t="s">
        <v>8831</v>
      </c>
      <c r="B217" s="48" t="s">
        <v>8832</v>
      </c>
      <c r="C217" s="48" t="s">
        <v>8833</v>
      </c>
      <c r="D217" s="48">
        <v>6</v>
      </c>
      <c r="E217" s="48" t="s">
        <v>8761</v>
      </c>
      <c r="F217" s="56" t="s">
        <v>309</v>
      </c>
    </row>
    <row r="218" spans="1:6" ht="29.1" customHeight="1">
      <c r="A218" s="48" t="s">
        <v>8834</v>
      </c>
      <c r="B218" s="48" t="s">
        <v>8832</v>
      </c>
      <c r="C218" s="48" t="s">
        <v>8835</v>
      </c>
      <c r="D218" s="48">
        <v>6</v>
      </c>
      <c r="E218" s="48" t="s">
        <v>8761</v>
      </c>
      <c r="F218" s="56" t="s">
        <v>309</v>
      </c>
    </row>
    <row r="219" spans="1:6" ht="12.75" customHeight="1">
      <c r="A219" s="48" t="s">
        <v>8836</v>
      </c>
      <c r="B219" s="48" t="s">
        <v>8837</v>
      </c>
      <c r="C219" s="48" t="s">
        <v>8838</v>
      </c>
      <c r="D219" s="48">
        <v>30</v>
      </c>
      <c r="E219" s="48" t="s">
        <v>8839</v>
      </c>
      <c r="F219" s="56" t="s">
        <v>309</v>
      </c>
    </row>
    <row r="220" spans="1:6" ht="21.75" customHeight="1">
      <c r="A220" s="48" t="s">
        <v>8840</v>
      </c>
      <c r="B220" s="48" t="s">
        <v>8837</v>
      </c>
      <c r="C220" s="48" t="s">
        <v>8841</v>
      </c>
      <c r="D220" s="48">
        <v>40</v>
      </c>
      <c r="E220" s="48" t="s">
        <v>8842</v>
      </c>
      <c r="F220" s="56" t="s">
        <v>309</v>
      </c>
    </row>
    <row r="221" spans="1:6" ht="20.25" customHeight="1">
      <c r="A221" s="48" t="s">
        <v>8843</v>
      </c>
      <c r="B221" s="212">
        <v>46147</v>
      </c>
      <c r="C221" s="48" t="s">
        <v>8844</v>
      </c>
      <c r="D221" s="48">
        <v>10</v>
      </c>
      <c r="E221" s="48" t="s">
        <v>8748</v>
      </c>
      <c r="F221" s="56" t="s">
        <v>309</v>
      </c>
    </row>
    <row r="222" spans="1:6" ht="20.25" customHeight="1">
      <c r="A222" s="48" t="s">
        <v>8845</v>
      </c>
      <c r="B222" s="212">
        <v>46147</v>
      </c>
      <c r="C222" s="48" t="s">
        <v>8846</v>
      </c>
      <c r="D222" s="48">
        <v>7</v>
      </c>
      <c r="E222" s="48" t="s">
        <v>8847</v>
      </c>
      <c r="F222" s="56" t="s">
        <v>309</v>
      </c>
    </row>
    <row r="223" spans="1:6" ht="20.25" customHeight="1">
      <c r="A223" s="48" t="s">
        <v>8848</v>
      </c>
      <c r="B223" s="212">
        <v>46147</v>
      </c>
      <c r="C223" s="48" t="s">
        <v>8849</v>
      </c>
      <c r="D223" s="48">
        <v>9</v>
      </c>
      <c r="E223" s="48" t="s">
        <v>8696</v>
      </c>
      <c r="F223" s="56" t="s">
        <v>309</v>
      </c>
    </row>
    <row r="224" spans="1:6" ht="27.2" customHeight="1">
      <c r="A224" s="48" t="s">
        <v>8850</v>
      </c>
      <c r="B224" s="212" t="s">
        <v>8851</v>
      </c>
      <c r="C224" s="48" t="s">
        <v>8852</v>
      </c>
      <c r="D224" s="48">
        <v>55</v>
      </c>
      <c r="E224" s="48" t="s">
        <v>8696</v>
      </c>
      <c r="F224" s="56" t="s">
        <v>4380</v>
      </c>
    </row>
    <row r="225" spans="1:6" ht="26.25" customHeight="1">
      <c r="A225" s="48" t="s">
        <v>8853</v>
      </c>
      <c r="B225" s="212">
        <v>46148</v>
      </c>
      <c r="C225" s="48" t="s">
        <v>8854</v>
      </c>
      <c r="D225" s="48">
        <v>25</v>
      </c>
      <c r="E225" s="48" t="s">
        <v>8708</v>
      </c>
      <c r="F225" s="56" t="s">
        <v>309</v>
      </c>
    </row>
    <row r="226" spans="1:6" ht="32.25" customHeight="1">
      <c r="A226" s="48" t="s">
        <v>8855</v>
      </c>
      <c r="B226" s="50">
        <v>46148</v>
      </c>
      <c r="C226" s="48" t="s">
        <v>8856</v>
      </c>
      <c r="D226" s="48">
        <v>17</v>
      </c>
      <c r="E226" s="48" t="s">
        <v>8857</v>
      </c>
      <c r="F226" s="56" t="s">
        <v>1469</v>
      </c>
    </row>
    <row r="227" spans="1:6" ht="31.35" customHeight="1">
      <c r="A227" s="48" t="s">
        <v>8858</v>
      </c>
      <c r="B227" s="1188">
        <v>46148</v>
      </c>
      <c r="C227" s="48" t="s">
        <v>8859</v>
      </c>
      <c r="D227" s="48">
        <v>55</v>
      </c>
      <c r="E227" s="48" t="s">
        <v>8839</v>
      </c>
      <c r="F227" s="56" t="s">
        <v>309</v>
      </c>
    </row>
    <row r="228" spans="1:6" ht="20.45" customHeight="1">
      <c r="A228" s="48" t="s">
        <v>8860</v>
      </c>
      <c r="B228" s="1188">
        <v>46149</v>
      </c>
      <c r="C228" s="48" t="s">
        <v>8861</v>
      </c>
      <c r="D228" s="48">
        <v>40</v>
      </c>
      <c r="E228" s="48" t="s">
        <v>8862</v>
      </c>
      <c r="F228" s="56" t="s">
        <v>309</v>
      </c>
    </row>
    <row r="229" spans="1:6" ht="24.75" customHeight="1">
      <c r="A229" s="48" t="s">
        <v>8863</v>
      </c>
      <c r="B229" s="50">
        <v>46149</v>
      </c>
      <c r="C229" s="48" t="s">
        <v>8864</v>
      </c>
      <c r="D229" s="48">
        <v>15</v>
      </c>
      <c r="E229" s="48" t="s">
        <v>8781</v>
      </c>
      <c r="F229" s="56" t="s">
        <v>1469</v>
      </c>
    </row>
    <row r="230" spans="1:6" ht="30" customHeight="1">
      <c r="A230" s="48" t="s">
        <v>8865</v>
      </c>
      <c r="B230" s="212">
        <v>46149</v>
      </c>
      <c r="C230" s="48" t="s">
        <v>8866</v>
      </c>
      <c r="D230" s="48">
        <v>3</v>
      </c>
      <c r="E230" s="48" t="s">
        <v>8867</v>
      </c>
      <c r="F230" s="56" t="s">
        <v>309</v>
      </c>
    </row>
    <row r="231" spans="1:6" ht="24.75" customHeight="1">
      <c r="A231" s="48" t="s">
        <v>8868</v>
      </c>
      <c r="B231" s="212">
        <v>46149</v>
      </c>
      <c r="C231" s="48" t="s">
        <v>8869</v>
      </c>
      <c r="D231" s="48">
        <v>6</v>
      </c>
      <c r="E231" s="48" t="s">
        <v>8704</v>
      </c>
      <c r="F231" s="56" t="s">
        <v>309</v>
      </c>
    </row>
    <row r="232" spans="1:6" ht="24.75" customHeight="1">
      <c r="A232" s="48" t="s">
        <v>8870</v>
      </c>
      <c r="B232" s="1188">
        <v>46150</v>
      </c>
      <c r="C232" s="48" t="s">
        <v>8871</v>
      </c>
      <c r="D232" s="48">
        <v>25</v>
      </c>
      <c r="E232" s="48" t="s">
        <v>8872</v>
      </c>
      <c r="F232" s="56" t="s">
        <v>354</v>
      </c>
    </row>
    <row r="233" spans="1:6" ht="33" customHeight="1">
      <c r="A233" s="48" t="s">
        <v>8873</v>
      </c>
      <c r="B233" s="212">
        <v>46150</v>
      </c>
      <c r="C233" s="48" t="s">
        <v>8874</v>
      </c>
      <c r="D233" s="48">
        <v>11</v>
      </c>
      <c r="E233" s="48" t="s">
        <v>8758</v>
      </c>
      <c r="F233" s="56" t="s">
        <v>309</v>
      </c>
    </row>
    <row r="234" spans="1:6" ht="33" customHeight="1">
      <c r="A234" s="48" t="s">
        <v>8875</v>
      </c>
      <c r="B234" s="212">
        <v>46150</v>
      </c>
      <c r="C234" s="48" t="s">
        <v>8874</v>
      </c>
      <c r="D234" s="48">
        <v>7</v>
      </c>
      <c r="E234" s="48" t="s">
        <v>8690</v>
      </c>
      <c r="F234" s="56" t="s">
        <v>309</v>
      </c>
    </row>
    <row r="235" spans="1:6" ht="33" customHeight="1">
      <c r="A235" s="48" t="s">
        <v>8876</v>
      </c>
      <c r="B235" s="50">
        <v>46150</v>
      </c>
      <c r="C235" s="48" t="s">
        <v>8877</v>
      </c>
      <c r="D235" s="48">
        <v>10</v>
      </c>
      <c r="E235" s="48" t="s">
        <v>8857</v>
      </c>
      <c r="F235" s="56" t="s">
        <v>309</v>
      </c>
    </row>
    <row r="236" spans="1:6" ht="33" customHeight="1">
      <c r="A236" s="48" t="s">
        <v>8878</v>
      </c>
      <c r="B236" s="212">
        <v>46151</v>
      </c>
      <c r="C236" s="48" t="s">
        <v>8879</v>
      </c>
      <c r="D236" s="48">
        <v>60</v>
      </c>
      <c r="E236" s="48" t="s">
        <v>8708</v>
      </c>
      <c r="F236" s="56" t="s">
        <v>309</v>
      </c>
    </row>
    <row r="237" spans="1:6" ht="33" customHeight="1">
      <c r="A237" s="48" t="s">
        <v>8880</v>
      </c>
      <c r="B237" s="50">
        <v>46151</v>
      </c>
      <c r="C237" s="48" t="s">
        <v>8881</v>
      </c>
      <c r="D237" s="48">
        <v>30</v>
      </c>
      <c r="E237" s="48" t="s">
        <v>8781</v>
      </c>
      <c r="F237" s="56" t="s">
        <v>1469</v>
      </c>
    </row>
    <row r="238" spans="1:6" ht="33" customHeight="1">
      <c r="A238" s="48" t="s">
        <v>8882</v>
      </c>
      <c r="B238" s="212">
        <v>46151</v>
      </c>
      <c r="C238" s="48" t="s">
        <v>8883</v>
      </c>
      <c r="D238" s="48">
        <v>50</v>
      </c>
      <c r="E238" s="48" t="s">
        <v>8696</v>
      </c>
      <c r="F238" s="56" t="s">
        <v>309</v>
      </c>
    </row>
    <row r="239" spans="1:6" ht="33" customHeight="1">
      <c r="A239" s="48" t="s">
        <v>8884</v>
      </c>
      <c r="B239" s="212">
        <v>46157</v>
      </c>
      <c r="C239" s="48" t="s">
        <v>8885</v>
      </c>
      <c r="D239" s="48">
        <v>7</v>
      </c>
      <c r="E239" s="48" t="s">
        <v>8690</v>
      </c>
      <c r="F239" s="56" t="s">
        <v>2874</v>
      </c>
    </row>
    <row r="240" spans="1:6" ht="33" customHeight="1">
      <c r="A240" s="48" t="s">
        <v>8886</v>
      </c>
      <c r="B240" s="212">
        <v>46157</v>
      </c>
      <c r="C240" s="48" t="s">
        <v>8887</v>
      </c>
      <c r="D240" s="48">
        <v>11</v>
      </c>
      <c r="E240" s="48" t="s">
        <v>8693</v>
      </c>
      <c r="F240" s="56" t="s">
        <v>2874</v>
      </c>
    </row>
    <row r="241" spans="1:6" ht="33" customHeight="1">
      <c r="A241" s="48" t="s">
        <v>8888</v>
      </c>
      <c r="B241" s="212">
        <v>46157</v>
      </c>
      <c r="C241" s="48" t="s">
        <v>8887</v>
      </c>
      <c r="D241" s="48">
        <v>6</v>
      </c>
      <c r="E241" s="48" t="s">
        <v>8696</v>
      </c>
      <c r="F241" s="56" t="s">
        <v>2874</v>
      </c>
    </row>
    <row r="242" spans="1:6" ht="33" customHeight="1">
      <c r="A242" s="48" t="s">
        <v>8889</v>
      </c>
      <c r="B242" s="212">
        <v>46159</v>
      </c>
      <c r="C242" s="48" t="s">
        <v>8890</v>
      </c>
      <c r="D242" s="48">
        <v>24</v>
      </c>
      <c r="E242" s="48" t="s">
        <v>8891</v>
      </c>
      <c r="F242" s="56" t="s">
        <v>2874</v>
      </c>
    </row>
    <row r="243" spans="1:6" ht="105.75" customHeight="1">
      <c r="A243" s="48" t="s">
        <v>8892</v>
      </c>
      <c r="B243" s="50">
        <v>46160</v>
      </c>
      <c r="C243" s="48" t="s">
        <v>8893</v>
      </c>
      <c r="D243" s="48">
        <v>16</v>
      </c>
      <c r="E243" s="48" t="s">
        <v>8781</v>
      </c>
      <c r="F243" s="56" t="s">
        <v>289</v>
      </c>
    </row>
    <row r="244" spans="1:6" ht="33" customHeight="1">
      <c r="A244" s="48" t="s">
        <v>8894</v>
      </c>
      <c r="B244" s="212">
        <v>46161</v>
      </c>
      <c r="C244" s="48" t="s">
        <v>8854</v>
      </c>
      <c r="D244" s="48">
        <v>25</v>
      </c>
      <c r="E244" s="48" t="s">
        <v>8708</v>
      </c>
      <c r="F244" s="56" t="s">
        <v>309</v>
      </c>
    </row>
    <row r="245" spans="1:6" ht="33" customHeight="1">
      <c r="A245" s="48" t="s">
        <v>8895</v>
      </c>
      <c r="B245" s="212">
        <v>46164</v>
      </c>
      <c r="C245" s="48" t="s">
        <v>8896</v>
      </c>
      <c r="D245" s="48">
        <v>10</v>
      </c>
      <c r="E245" s="48" t="s">
        <v>8847</v>
      </c>
      <c r="F245" s="56" t="s">
        <v>309</v>
      </c>
    </row>
    <row r="246" spans="1:6" ht="33" customHeight="1">
      <c r="A246" s="48" t="s">
        <v>8897</v>
      </c>
      <c r="B246" s="1188" t="s">
        <v>2096</v>
      </c>
      <c r="C246" s="48" t="s">
        <v>8898</v>
      </c>
      <c r="D246" s="48">
        <v>30</v>
      </c>
      <c r="E246" s="48" t="s">
        <v>8783</v>
      </c>
      <c r="F246" s="56" t="s">
        <v>309</v>
      </c>
    </row>
    <row r="247" spans="1:6" ht="12.75" customHeight="1">
      <c r="A247" s="420" t="s">
        <v>8739</v>
      </c>
      <c r="B247" s="884">
        <v>46167</v>
      </c>
      <c r="C247" s="420" t="s">
        <v>8740</v>
      </c>
      <c r="D247" s="48">
        <v>6</v>
      </c>
      <c r="E247" s="420" t="s">
        <v>8761</v>
      </c>
      <c r="F247" s="56" t="s">
        <v>3007</v>
      </c>
    </row>
    <row r="248" spans="1:6" ht="30" customHeight="1">
      <c r="A248" s="48" t="s">
        <v>8899</v>
      </c>
      <c r="B248" s="212">
        <v>46166</v>
      </c>
      <c r="C248" s="48" t="s">
        <v>8900</v>
      </c>
      <c r="D248" s="48">
        <v>9</v>
      </c>
      <c r="E248" s="48" t="s">
        <v>8690</v>
      </c>
      <c r="F248" s="56" t="s">
        <v>309</v>
      </c>
    </row>
    <row r="249" spans="1:6" ht="30" customHeight="1">
      <c r="A249" s="48" t="s">
        <v>8901</v>
      </c>
      <c r="B249" s="212">
        <v>46168</v>
      </c>
      <c r="C249" s="48" t="s">
        <v>8902</v>
      </c>
      <c r="D249" s="48">
        <v>10</v>
      </c>
      <c r="E249" s="48" t="s">
        <v>8748</v>
      </c>
      <c r="F249" s="56" t="s">
        <v>309</v>
      </c>
    </row>
    <row r="250" spans="1:6" ht="42" customHeight="1">
      <c r="A250" s="48" t="s">
        <v>8903</v>
      </c>
      <c r="B250" s="211" t="s">
        <v>8904</v>
      </c>
      <c r="C250" s="48" t="s">
        <v>8905</v>
      </c>
      <c r="D250" s="48">
        <v>50</v>
      </c>
      <c r="E250" s="48" t="s">
        <v>8906</v>
      </c>
      <c r="F250" s="56" t="s">
        <v>1469</v>
      </c>
    </row>
    <row r="251" spans="1:6" ht="30" customHeight="1">
      <c r="A251" s="48" t="s">
        <v>8907</v>
      </c>
      <c r="B251" s="211">
        <v>46181</v>
      </c>
      <c r="C251" s="48" t="s">
        <v>8902</v>
      </c>
      <c r="D251" s="48">
        <v>8</v>
      </c>
      <c r="E251" s="48" t="s">
        <v>8690</v>
      </c>
      <c r="F251" s="56" t="s">
        <v>309</v>
      </c>
    </row>
    <row r="252" spans="1:6" ht="30" customHeight="1">
      <c r="A252" s="48" t="s">
        <v>8908</v>
      </c>
      <c r="B252" s="211">
        <v>46181</v>
      </c>
      <c r="C252" s="48" t="s">
        <v>8902</v>
      </c>
      <c r="D252" s="48">
        <v>7</v>
      </c>
      <c r="E252" s="48" t="s">
        <v>8696</v>
      </c>
      <c r="F252" s="56" t="s">
        <v>309</v>
      </c>
    </row>
    <row r="253" spans="1:6" ht="30" customHeight="1">
      <c r="A253" s="48" t="s">
        <v>8909</v>
      </c>
      <c r="B253" s="211">
        <v>46182</v>
      </c>
      <c r="C253" s="48" t="s">
        <v>8910</v>
      </c>
      <c r="D253" s="48">
        <v>11</v>
      </c>
      <c r="E253" s="48" t="s">
        <v>8699</v>
      </c>
      <c r="F253" s="56" t="s">
        <v>309</v>
      </c>
    </row>
    <row r="254" spans="1:6" ht="30" customHeight="1">
      <c r="A254" s="48" t="s">
        <v>8911</v>
      </c>
      <c r="B254" s="211">
        <v>46184</v>
      </c>
      <c r="C254" s="48" t="s">
        <v>8910</v>
      </c>
      <c r="D254" s="421">
        <v>10</v>
      </c>
      <c r="E254" s="48" t="s">
        <v>8696</v>
      </c>
      <c r="F254" s="56" t="s">
        <v>309</v>
      </c>
    </row>
    <row r="255" spans="1:6" ht="30" customHeight="1">
      <c r="A255" s="48" t="s">
        <v>8912</v>
      </c>
      <c r="B255" s="211">
        <v>46184</v>
      </c>
      <c r="C255" s="48" t="s">
        <v>8910</v>
      </c>
      <c r="D255" s="48">
        <v>10</v>
      </c>
      <c r="E255" s="48" t="s">
        <v>8704</v>
      </c>
      <c r="F255" s="56" t="s">
        <v>309</v>
      </c>
    </row>
    <row r="256" spans="1:6" ht="30" customHeight="1">
      <c r="A256" s="48" t="s">
        <v>8913</v>
      </c>
      <c r="B256" s="211">
        <v>46184</v>
      </c>
      <c r="C256" s="48" t="s">
        <v>8910</v>
      </c>
      <c r="D256" s="421">
        <v>3</v>
      </c>
      <c r="E256" s="48" t="s">
        <v>8867</v>
      </c>
      <c r="F256" s="56" t="s">
        <v>309</v>
      </c>
    </row>
    <row r="257" spans="1:7" ht="47.1" customHeight="1">
      <c r="A257" s="48" t="s">
        <v>8914</v>
      </c>
      <c r="B257" s="50">
        <v>46185</v>
      </c>
      <c r="C257" s="48" t="s">
        <v>8915</v>
      </c>
      <c r="D257" s="48">
        <v>15</v>
      </c>
      <c r="E257" s="48" t="s">
        <v>8857</v>
      </c>
      <c r="F257" s="56" t="s">
        <v>314</v>
      </c>
    </row>
    <row r="258" spans="1:7" ht="30" customHeight="1">
      <c r="A258" s="48" t="s">
        <v>8916</v>
      </c>
      <c r="B258" s="211">
        <v>46187</v>
      </c>
      <c r="C258" s="48" t="s">
        <v>8910</v>
      </c>
      <c r="D258" s="48">
        <v>8</v>
      </c>
      <c r="E258" s="48" t="s">
        <v>8748</v>
      </c>
      <c r="F258" s="56" t="s">
        <v>309</v>
      </c>
    </row>
    <row r="259" spans="1:7" ht="30" customHeight="1">
      <c r="A259" s="48" t="s">
        <v>8917</v>
      </c>
      <c r="B259" s="211">
        <v>46194</v>
      </c>
      <c r="C259" s="48" t="s">
        <v>8918</v>
      </c>
      <c r="D259" s="421">
        <v>45</v>
      </c>
      <c r="E259" s="48" t="s">
        <v>8708</v>
      </c>
      <c r="F259" s="56" t="s">
        <v>309</v>
      </c>
    </row>
    <row r="260" spans="1:7" ht="26.45" customHeight="1">
      <c r="A260" s="48" t="s">
        <v>8919</v>
      </c>
      <c r="B260" s="211">
        <v>46195</v>
      </c>
      <c r="C260" s="48" t="s">
        <v>8918</v>
      </c>
      <c r="D260" s="48">
        <v>12</v>
      </c>
      <c r="E260" s="48" t="s">
        <v>8690</v>
      </c>
      <c r="F260" s="56" t="s">
        <v>309</v>
      </c>
    </row>
    <row r="261" spans="1:7" ht="12.75" customHeight="1">
      <c r="A261" s="48" t="s">
        <v>8920</v>
      </c>
      <c r="B261" s="211">
        <v>46195</v>
      </c>
      <c r="C261" s="48" t="s">
        <v>8918</v>
      </c>
      <c r="D261" s="48">
        <v>9</v>
      </c>
      <c r="E261" s="48" t="s">
        <v>8696</v>
      </c>
      <c r="F261" s="56" t="s">
        <v>309</v>
      </c>
    </row>
    <row r="262" spans="1:7" ht="12.75" customHeight="1">
      <c r="A262" s="48" t="s">
        <v>8921</v>
      </c>
      <c r="B262" s="211">
        <v>46199</v>
      </c>
      <c r="C262" s="48" t="s">
        <v>8922</v>
      </c>
      <c r="D262" s="48">
        <v>5</v>
      </c>
      <c r="E262" s="48" t="s">
        <v>8867</v>
      </c>
      <c r="F262" s="56" t="s">
        <v>309</v>
      </c>
    </row>
    <row r="264" spans="1:7" ht="37.35" customHeight="1">
      <c r="A264" s="1243" t="s">
        <v>468</v>
      </c>
      <c r="B264" s="1243"/>
      <c r="C264" s="1243"/>
      <c r="D264" s="1243"/>
      <c r="E264" s="1243"/>
      <c r="F264" s="40" t="s">
        <v>131</v>
      </c>
      <c r="G264" s="40" t="s">
        <v>132</v>
      </c>
    </row>
    <row r="265" spans="1:7" ht="77.650000000000006" customHeight="1">
      <c r="A265" s="40" t="s">
        <v>133</v>
      </c>
      <c r="B265" s="40" t="s">
        <v>134</v>
      </c>
      <c r="C265" s="40" t="s">
        <v>135</v>
      </c>
      <c r="D265" s="40" t="s">
        <v>136</v>
      </c>
      <c r="E265" s="40" t="s">
        <v>137</v>
      </c>
      <c r="F265" s="72">
        <v>2</v>
      </c>
      <c r="G265" s="72">
        <f>SUM(D266:D267)</f>
        <v>60</v>
      </c>
    </row>
    <row r="266" spans="1:7" ht="33.75" customHeight="1">
      <c r="A266" s="48" t="s">
        <v>8923</v>
      </c>
      <c r="B266" s="48" t="s">
        <v>8832</v>
      </c>
      <c r="C266" s="48" t="s">
        <v>8924</v>
      </c>
      <c r="D266" s="48">
        <v>40</v>
      </c>
      <c r="E266" s="48" t="s">
        <v>8862</v>
      </c>
    </row>
    <row r="267" spans="1:7" ht="26.25" customHeight="1">
      <c r="A267" s="48" t="s">
        <v>8925</v>
      </c>
      <c r="B267" s="50">
        <v>46178</v>
      </c>
      <c r="C267" s="48" t="s">
        <v>8926</v>
      </c>
      <c r="D267" s="48">
        <v>20</v>
      </c>
      <c r="E267" s="48" t="s">
        <v>8781</v>
      </c>
    </row>
    <row r="268" spans="1:7" ht="12.75" customHeight="1">
      <c r="A268" s="48"/>
      <c r="B268" s="48"/>
      <c r="C268" s="48"/>
      <c r="D268" s="48"/>
      <c r="E268" s="48"/>
    </row>
    <row r="269" spans="1:7" ht="12.75" customHeight="1">
      <c r="A269" s="48"/>
      <c r="B269" s="48"/>
      <c r="C269" s="48"/>
      <c r="D269" s="48"/>
      <c r="E269" s="48"/>
    </row>
    <row r="274" spans="1:10" ht="102" customHeight="1">
      <c r="A274" s="1243" t="s">
        <v>495</v>
      </c>
      <c r="B274" s="1243"/>
      <c r="C274" s="1243"/>
      <c r="D274" s="1243"/>
      <c r="E274" s="1243"/>
      <c r="F274" s="1243"/>
      <c r="G274" s="40" t="s">
        <v>131</v>
      </c>
      <c r="H274" s="40" t="s">
        <v>132</v>
      </c>
      <c r="I274" s="40" t="s">
        <v>496</v>
      </c>
      <c r="J274" s="40" t="s">
        <v>497</v>
      </c>
    </row>
    <row r="275" spans="1:10" ht="54.75" customHeight="1">
      <c r="A275" s="40" t="s">
        <v>498</v>
      </c>
      <c r="B275" s="40" t="s">
        <v>502</v>
      </c>
      <c r="C275" s="40" t="s">
        <v>135</v>
      </c>
      <c r="D275" s="40" t="s">
        <v>499</v>
      </c>
      <c r="E275" s="40" t="s">
        <v>500</v>
      </c>
      <c r="F275" s="40" t="s">
        <v>132</v>
      </c>
      <c r="G275" s="102"/>
      <c r="H275" s="102"/>
      <c r="I275" s="102"/>
      <c r="J275" s="102"/>
    </row>
    <row r="276" spans="1:10">
      <c r="A276" s="48"/>
      <c r="B276" s="48"/>
      <c r="C276" s="48"/>
      <c r="D276" s="48"/>
      <c r="E276" s="48"/>
      <c r="F276" s="48"/>
    </row>
    <row r="277" spans="1:10">
      <c r="A277" s="48"/>
      <c r="B277" s="48"/>
      <c r="C277" s="48"/>
      <c r="D277" s="48"/>
      <c r="E277" s="48"/>
      <c r="F277" s="48"/>
    </row>
    <row r="278" spans="1:10">
      <c r="A278" s="48"/>
      <c r="B278" s="48"/>
      <c r="C278" s="48"/>
      <c r="D278" s="48"/>
      <c r="E278" s="48"/>
      <c r="F278" s="48"/>
    </row>
    <row r="279" spans="1:10">
      <c r="A279" s="48"/>
      <c r="B279" s="48"/>
      <c r="C279" s="48"/>
      <c r="D279" s="48"/>
      <c r="E279" s="48"/>
      <c r="F279" s="48"/>
    </row>
    <row r="283" spans="1:10" ht="38.85" customHeight="1">
      <c r="A283" s="1243" t="s">
        <v>501</v>
      </c>
      <c r="B283" s="1243"/>
      <c r="C283" s="1243"/>
      <c r="D283" s="1243"/>
      <c r="E283" s="1243"/>
      <c r="F283" s="1242"/>
      <c r="G283" s="1242"/>
      <c r="H283" s="1242"/>
    </row>
    <row r="284" spans="1:10" ht="12.75" customHeight="1">
      <c r="A284" s="2" t="s">
        <v>27</v>
      </c>
      <c r="B284" s="2"/>
      <c r="C284" s="2"/>
      <c r="D284" s="2"/>
      <c r="E284" s="2"/>
    </row>
    <row r="285" spans="1:10" ht="82.9" customHeight="1">
      <c r="A285" s="40" t="s">
        <v>133</v>
      </c>
      <c r="B285" s="40" t="s">
        <v>502</v>
      </c>
      <c r="C285" s="40" t="s">
        <v>135</v>
      </c>
      <c r="D285" s="40" t="s">
        <v>500</v>
      </c>
      <c r="E285" s="40" t="s">
        <v>132</v>
      </c>
      <c r="F285" s="40" t="s">
        <v>131</v>
      </c>
      <c r="G285" s="40" t="s">
        <v>132</v>
      </c>
    </row>
    <row r="286" spans="1:10" ht="12.75" customHeight="1">
      <c r="A286" s="48"/>
      <c r="B286" s="48"/>
      <c r="C286" s="48"/>
      <c r="D286" s="48"/>
      <c r="E286" s="48"/>
      <c r="F286" s="72">
        <v>0</v>
      </c>
      <c r="G286" s="72">
        <v>0</v>
      </c>
    </row>
    <row r="287" spans="1:10" ht="12.75" customHeight="1">
      <c r="A287" s="48"/>
      <c r="B287" s="48"/>
      <c r="C287" s="48"/>
      <c r="D287" s="48"/>
      <c r="E287" s="48"/>
    </row>
    <row r="288" spans="1:10" ht="12.75" customHeight="1">
      <c r="A288" s="48"/>
      <c r="B288" s="48"/>
      <c r="C288" s="48"/>
      <c r="D288" s="48"/>
      <c r="E288" s="48"/>
    </row>
    <row r="289" spans="1:5" ht="12.75" customHeight="1">
      <c r="A289" s="48"/>
      <c r="B289" s="48"/>
      <c r="C289" s="48"/>
      <c r="D289" s="48"/>
      <c r="E289" s="48"/>
    </row>
    <row r="291" spans="1:5" ht="46.35" customHeight="1">
      <c r="A291" s="1243" t="s">
        <v>534</v>
      </c>
      <c r="B291" s="1243"/>
      <c r="C291" s="1243"/>
    </row>
    <row r="292" spans="1:5" ht="71.650000000000006" customHeight="1">
      <c r="A292" s="40" t="s">
        <v>535</v>
      </c>
      <c r="B292" s="40" t="s">
        <v>536</v>
      </c>
      <c r="C292" s="40" t="s">
        <v>537</v>
      </c>
    </row>
    <row r="293" spans="1:5" ht="12.75" customHeight="1">
      <c r="A293" s="67" t="s">
        <v>538</v>
      </c>
      <c r="B293" s="48"/>
      <c r="C293" s="48"/>
    </row>
    <row r="294" spans="1:5" ht="12.75" customHeight="1">
      <c r="A294" s="67" t="s">
        <v>539</v>
      </c>
      <c r="B294" s="48"/>
      <c r="C294" s="48"/>
    </row>
    <row r="295" spans="1:5" ht="12.75" customHeight="1">
      <c r="A295" s="67" t="s">
        <v>540</v>
      </c>
      <c r="B295" s="48"/>
      <c r="C295" s="48"/>
    </row>
    <row r="297" spans="1:5" ht="50.65" customHeight="1">
      <c r="A297" s="1243" t="s">
        <v>541</v>
      </c>
      <c r="B297" s="1243"/>
      <c r="C297" s="1243"/>
      <c r="D297" s="40" t="s">
        <v>542</v>
      </c>
    </row>
    <row r="298" spans="1:5" ht="79.150000000000006" customHeight="1">
      <c r="A298" s="40" t="s">
        <v>543</v>
      </c>
      <c r="B298" s="40" t="s">
        <v>92</v>
      </c>
      <c r="C298" s="40" t="s">
        <v>94</v>
      </c>
      <c r="D298" s="48">
        <v>0</v>
      </c>
    </row>
    <row r="299" spans="1:5" ht="12.75" customHeight="1">
      <c r="A299" s="48"/>
      <c r="B299" s="48"/>
      <c r="C299" s="48"/>
    </row>
    <row r="300" spans="1:5" ht="12.75" customHeight="1">
      <c r="A300" s="48"/>
      <c r="B300" s="48"/>
      <c r="C300" s="48"/>
    </row>
    <row r="301" spans="1:5" ht="12.75" customHeight="1">
      <c r="A301" s="48"/>
      <c r="B301" s="48"/>
      <c r="C301" s="48"/>
    </row>
    <row r="302" spans="1:5" ht="12.75" customHeight="1">
      <c r="A302" s="48"/>
      <c r="B302" s="48"/>
      <c r="C302" s="48"/>
    </row>
    <row r="304" spans="1:5" ht="37.35" customHeight="1">
      <c r="A304" s="1243" t="s">
        <v>1212</v>
      </c>
      <c r="B304" s="1243"/>
      <c r="C304" s="1243"/>
    </row>
    <row r="305" spans="1:8" ht="47.1" customHeight="1">
      <c r="A305" s="40" t="s">
        <v>1213</v>
      </c>
      <c r="B305" s="40" t="s">
        <v>1214</v>
      </c>
      <c r="C305" s="40" t="s">
        <v>1215</v>
      </c>
    </row>
    <row r="306" spans="1:8" ht="12.75" customHeight="1">
      <c r="A306" s="48"/>
      <c r="B306" s="48"/>
      <c r="C306" s="48"/>
    </row>
    <row r="307" spans="1:8" ht="12.75" customHeight="1">
      <c r="A307" s="48"/>
      <c r="B307" s="48"/>
      <c r="C307" s="48"/>
    </row>
    <row r="309" spans="1:8" ht="43.35" customHeight="1">
      <c r="A309" s="1243" t="s">
        <v>1216</v>
      </c>
      <c r="B309" s="1243"/>
      <c r="C309" s="1243"/>
      <c r="D309" s="1243"/>
      <c r="E309" s="1243"/>
    </row>
    <row r="310" spans="1:8" ht="85.9" customHeight="1">
      <c r="A310" s="40" t="s">
        <v>1217</v>
      </c>
      <c r="B310" s="40" t="s">
        <v>1218</v>
      </c>
      <c r="C310" s="40" t="s">
        <v>1219</v>
      </c>
      <c r="D310" s="40" t="s">
        <v>1220</v>
      </c>
      <c r="E310" s="40" t="s">
        <v>1221</v>
      </c>
    </row>
    <row r="311" spans="1:8" ht="12.75" customHeight="1">
      <c r="A311" s="48"/>
      <c r="B311" s="48"/>
      <c r="C311" s="48"/>
      <c r="D311" s="48"/>
      <c r="E311" s="48"/>
    </row>
    <row r="312" spans="1:8" ht="12.75" customHeight="1">
      <c r="A312" s="48"/>
      <c r="B312" s="48"/>
      <c r="C312" s="48"/>
      <c r="D312" s="48"/>
      <c r="E312" s="48"/>
    </row>
    <row r="314" spans="1:8" ht="49.9" customHeight="1">
      <c r="A314" s="1248" t="s">
        <v>695</v>
      </c>
      <c r="B314" s="1248"/>
      <c r="C314" s="1248"/>
      <c r="D314" s="1248"/>
      <c r="E314" s="1248"/>
      <c r="F314" s="146" t="s">
        <v>131</v>
      </c>
      <c r="G314" s="146" t="s">
        <v>132</v>
      </c>
    </row>
    <row r="315" spans="1:8" ht="61.9" customHeight="1">
      <c r="A315" s="146" t="s">
        <v>133</v>
      </c>
      <c r="B315" s="146" t="s">
        <v>134</v>
      </c>
      <c r="C315" s="146" t="s">
        <v>135</v>
      </c>
      <c r="D315" s="146" t="s">
        <v>136</v>
      </c>
      <c r="E315" s="146" t="s">
        <v>137</v>
      </c>
      <c r="F315" s="48">
        <v>0</v>
      </c>
      <c r="G315" s="48">
        <v>0</v>
      </c>
    </row>
    <row r="316" spans="1:8" ht="12.75" customHeight="1">
      <c r="A316" s="72"/>
      <c r="B316" s="72"/>
      <c r="C316" s="72"/>
      <c r="D316" s="72"/>
      <c r="E316" s="72"/>
    </row>
    <row r="317" spans="1:8" ht="12.75" customHeight="1">
      <c r="A317" s="72"/>
      <c r="B317" s="72"/>
      <c r="C317" s="72"/>
      <c r="D317" s="72"/>
      <c r="E317" s="72"/>
    </row>
    <row r="318" spans="1:8" ht="12.75" customHeight="1">
      <c r="A318" s="72"/>
      <c r="B318" s="72"/>
      <c r="C318" s="72"/>
      <c r="D318" s="72"/>
      <c r="E318" s="72"/>
    </row>
    <row r="320" spans="1:8" ht="52.9" customHeight="1">
      <c r="A320" s="1248" t="s">
        <v>708</v>
      </c>
      <c r="B320" s="1248"/>
      <c r="C320" s="1248"/>
      <c r="D320" s="1248"/>
      <c r="E320" s="1248"/>
      <c r="F320" s="1242"/>
      <c r="G320" s="1242"/>
      <c r="H320" s="1242"/>
    </row>
    <row r="321" spans="1:6" ht="12.75" customHeight="1">
      <c r="A321" s="2" t="s">
        <v>27</v>
      </c>
      <c r="B321" s="2"/>
      <c r="C321" s="2"/>
      <c r="D321" s="2"/>
      <c r="E321" s="2"/>
    </row>
    <row r="322" spans="1:6" ht="114.2" customHeight="1">
      <c r="A322" s="149"/>
      <c r="B322" s="146" t="s">
        <v>709</v>
      </c>
      <c r="C322" s="146" t="s">
        <v>710</v>
      </c>
      <c r="D322" s="146" t="s">
        <v>136</v>
      </c>
      <c r="E322" s="146" t="s">
        <v>711</v>
      </c>
    </row>
    <row r="323" spans="1:6" ht="12.75" customHeight="1">
      <c r="A323" s="146" t="s">
        <v>712</v>
      </c>
      <c r="B323" s="48"/>
      <c r="C323" s="48"/>
      <c r="D323" s="48"/>
      <c r="E323" s="48"/>
    </row>
    <row r="324" spans="1:6" ht="12.75" customHeight="1">
      <c r="A324" s="146" t="s">
        <v>713</v>
      </c>
      <c r="B324" s="48"/>
      <c r="C324" s="48"/>
      <c r="D324" s="48"/>
      <c r="E324" s="48"/>
    </row>
    <row r="326" spans="1:6" ht="72.400000000000006" customHeight="1">
      <c r="A326" s="1248" t="s">
        <v>714</v>
      </c>
      <c r="B326" s="1248"/>
      <c r="C326" s="1248"/>
      <c r="D326" s="1249"/>
      <c r="E326" s="1249"/>
      <c r="F326" s="1249"/>
    </row>
    <row r="327" spans="1:6" ht="41.1" customHeight="1">
      <c r="A327" s="150" t="s">
        <v>715</v>
      </c>
      <c r="B327" s="1250"/>
      <c r="C327" s="1250"/>
      <c r="D327" s="31"/>
      <c r="E327" s="31"/>
    </row>
    <row r="328" spans="1:6" ht="12.75" customHeight="1">
      <c r="A328" s="146" t="s">
        <v>716</v>
      </c>
      <c r="B328" s="1248" t="s">
        <v>717</v>
      </c>
      <c r="C328" s="1248"/>
      <c r="D328" s="31"/>
      <c r="E328" s="31"/>
    </row>
    <row r="329" spans="1:6" ht="16.350000000000001" customHeight="1">
      <c r="A329" s="146" t="s">
        <v>718</v>
      </c>
      <c r="B329" s="1270" t="s">
        <v>8927</v>
      </c>
      <c r="C329" s="1270"/>
      <c r="D329" s="31"/>
      <c r="E329" s="31"/>
    </row>
    <row r="330" spans="1:6" ht="12.75" customHeight="1">
      <c r="A330" s="146" t="s">
        <v>718</v>
      </c>
      <c r="B330" s="249" t="s">
        <v>8928</v>
      </c>
      <c r="C330" s="283"/>
      <c r="D330" s="31"/>
      <c r="E330" s="31"/>
    </row>
    <row r="331" spans="1:6" ht="12.75" customHeight="1">
      <c r="A331" s="146" t="s">
        <v>720</v>
      </c>
      <c r="B331" s="1270" t="s">
        <v>8929</v>
      </c>
      <c r="C331" s="1270"/>
      <c r="D331" s="31"/>
      <c r="E331" s="31"/>
    </row>
    <row r="332" spans="1:6" ht="30.75" customHeight="1">
      <c r="A332" s="146" t="s">
        <v>722</v>
      </c>
      <c r="B332" s="249" t="s">
        <v>8928</v>
      </c>
      <c r="C332" s="283"/>
      <c r="D332" s="31"/>
      <c r="E332" s="31"/>
    </row>
    <row r="333" spans="1:6" ht="30.75" customHeight="1">
      <c r="A333" s="146" t="s">
        <v>722</v>
      </c>
      <c r="B333" s="249" t="s">
        <v>8930</v>
      </c>
      <c r="C333" s="283"/>
      <c r="D333" s="31"/>
      <c r="E333" s="31"/>
    </row>
    <row r="334" spans="1:6" ht="12.75" customHeight="1">
      <c r="A334" s="146" t="s">
        <v>722</v>
      </c>
      <c r="B334" s="1270" t="s">
        <v>8931</v>
      </c>
      <c r="C334" s="1270"/>
      <c r="D334" s="31"/>
      <c r="E334" s="31"/>
    </row>
    <row r="335" spans="1:6" ht="12.75" customHeight="1">
      <c r="A335" s="31"/>
      <c r="B335" s="31"/>
      <c r="C335" s="31"/>
      <c r="D335" s="31"/>
      <c r="E335" s="31"/>
    </row>
    <row r="336" spans="1:6" ht="49.35" customHeight="1">
      <c r="A336" s="1248" t="s">
        <v>723</v>
      </c>
      <c r="B336" s="1248"/>
      <c r="C336" s="1248"/>
      <c r="D336" s="1242"/>
      <c r="E336" s="1242"/>
      <c r="F336" s="1242"/>
    </row>
    <row r="337" spans="1:7" ht="12.75" customHeight="1">
      <c r="A337" s="2" t="s">
        <v>27</v>
      </c>
      <c r="B337" s="2"/>
      <c r="C337" s="2"/>
    </row>
    <row r="338" spans="1:7" ht="12.75" customHeight="1">
      <c r="A338" s="1248" t="s">
        <v>116</v>
      </c>
      <c r="B338" s="1248"/>
      <c r="C338" s="1248"/>
      <c r="D338" s="31"/>
      <c r="E338" s="31"/>
    </row>
    <row r="339" spans="1:7" ht="12.75" customHeight="1">
      <c r="A339" s="1250"/>
      <c r="B339" s="1250"/>
      <c r="C339" s="1250"/>
      <c r="D339" s="31"/>
      <c r="E339" s="31"/>
    </row>
    <row r="340" spans="1:7" ht="12.75" customHeight="1">
      <c r="A340" s="31"/>
      <c r="B340" s="31"/>
      <c r="C340" s="31"/>
      <c r="D340" s="31"/>
      <c r="E340" s="31"/>
    </row>
    <row r="341" spans="1:7" ht="54.4" customHeight="1">
      <c r="A341" s="1248" t="s">
        <v>724</v>
      </c>
      <c r="B341" s="1248"/>
      <c r="C341" s="1248"/>
      <c r="D341" s="1242"/>
      <c r="E341" s="1242"/>
      <c r="F341" s="1242"/>
    </row>
    <row r="342" spans="1:7" ht="12.75" customHeight="1">
      <c r="A342" s="2" t="s">
        <v>27</v>
      </c>
      <c r="B342" s="2"/>
      <c r="C342" s="2"/>
      <c r="D342" s="31"/>
      <c r="E342" s="31"/>
    </row>
    <row r="343" spans="1:7" ht="38.85" customHeight="1">
      <c r="A343" s="146" t="s">
        <v>725</v>
      </c>
      <c r="B343" s="146" t="s">
        <v>710</v>
      </c>
      <c r="C343" s="146" t="s">
        <v>726</v>
      </c>
      <c r="D343" s="31"/>
      <c r="E343" s="31"/>
    </row>
    <row r="344" spans="1:7" ht="46.7" customHeight="1">
      <c r="A344" s="153" t="s">
        <v>8932</v>
      </c>
      <c r="B344" s="153" t="s">
        <v>8125</v>
      </c>
      <c r="C344" s="153" t="s">
        <v>8933</v>
      </c>
      <c r="D344" s="31"/>
      <c r="E344" s="31"/>
    </row>
    <row r="345" spans="1:7" ht="27.75" customHeight="1">
      <c r="A345" s="153" t="s">
        <v>8934</v>
      </c>
      <c r="B345" s="153" t="s">
        <v>8935</v>
      </c>
      <c r="C345" s="153" t="s">
        <v>8936</v>
      </c>
      <c r="D345" s="31"/>
      <c r="E345" s="31"/>
    </row>
    <row r="346" spans="1:7" ht="12.75" customHeight="1">
      <c r="A346" s="153" t="s">
        <v>8937</v>
      </c>
      <c r="B346" s="153" t="s">
        <v>8938</v>
      </c>
      <c r="C346" s="153" t="s">
        <v>8939</v>
      </c>
      <c r="D346" s="31"/>
      <c r="E346" s="31"/>
    </row>
    <row r="347" spans="1:7" ht="21.6" customHeight="1">
      <c r="A347" s="153" t="s">
        <v>8940</v>
      </c>
      <c r="B347" s="153" t="s">
        <v>8941</v>
      </c>
      <c r="C347" s="153" t="s">
        <v>8942</v>
      </c>
      <c r="D347" s="31"/>
      <c r="E347" s="31"/>
    </row>
    <row r="348" spans="1:7" ht="12.75" customHeight="1">
      <c r="A348" s="153" t="s">
        <v>8943</v>
      </c>
      <c r="B348" s="153" t="s">
        <v>8944</v>
      </c>
      <c r="C348" s="153" t="s">
        <v>8942</v>
      </c>
      <c r="D348" s="31"/>
      <c r="E348" s="31"/>
    </row>
    <row r="349" spans="1:7" ht="32.450000000000003" customHeight="1">
      <c r="A349" s="1184" t="s">
        <v>8943</v>
      </c>
      <c r="B349" s="1184" t="s">
        <v>6146</v>
      </c>
      <c r="C349" s="1184" t="s">
        <v>8945</v>
      </c>
      <c r="D349" s="154"/>
      <c r="E349" s="154"/>
    </row>
    <row r="350" spans="1:7" ht="32.450000000000003" customHeight="1">
      <c r="A350" s="153" t="s">
        <v>8946</v>
      </c>
      <c r="B350" s="153" t="s">
        <v>1286</v>
      </c>
      <c r="C350" s="153" t="s">
        <v>8947</v>
      </c>
      <c r="D350" s="154"/>
      <c r="E350" s="154"/>
    </row>
    <row r="351" spans="1:7" ht="26.45" customHeight="1">
      <c r="A351" s="153" t="s">
        <v>8948</v>
      </c>
      <c r="B351" s="153" t="s">
        <v>5467</v>
      </c>
      <c r="C351" s="153" t="s">
        <v>8949</v>
      </c>
      <c r="D351" s="154"/>
      <c r="E351" s="154"/>
    </row>
    <row r="352" spans="1:7" ht="50.65" customHeight="1">
      <c r="A352" s="1254" t="s">
        <v>734</v>
      </c>
      <c r="B352" s="1254"/>
      <c r="C352" s="1254"/>
      <c r="D352" s="1254"/>
      <c r="E352" s="1254"/>
      <c r="F352" s="155" t="s">
        <v>735</v>
      </c>
      <c r="G352" s="155" t="s">
        <v>132</v>
      </c>
    </row>
    <row r="353" spans="1:7" ht="61.15" customHeight="1">
      <c r="A353" s="155" t="s">
        <v>133</v>
      </c>
      <c r="B353" s="155" t="s">
        <v>134</v>
      </c>
      <c r="C353" s="155" t="s">
        <v>135</v>
      </c>
      <c r="D353" s="155" t="s">
        <v>136</v>
      </c>
      <c r="E353" s="155" t="s">
        <v>137</v>
      </c>
      <c r="F353" s="72"/>
      <c r="G353" s="72"/>
    </row>
    <row r="354" spans="1:7" ht="12.75" customHeight="1">
      <c r="A354" s="165"/>
      <c r="B354" s="483"/>
      <c r="C354" s="484"/>
      <c r="D354" s="165"/>
      <c r="E354" s="483"/>
    </row>
    <row r="355" spans="1:7" ht="12.75" customHeight="1">
      <c r="A355" s="485"/>
      <c r="B355" s="486"/>
      <c r="C355" s="487"/>
      <c r="D355" s="486"/>
      <c r="E355" s="486"/>
    </row>
    <row r="356" spans="1:7" ht="12.75" customHeight="1">
      <c r="A356" s="242"/>
      <c r="B356" s="243"/>
      <c r="C356" s="244"/>
      <c r="D356" s="245"/>
      <c r="E356" s="245"/>
    </row>
    <row r="357" spans="1:7" ht="45.6" customHeight="1">
      <c r="A357" s="1254" t="s">
        <v>744</v>
      </c>
      <c r="B357" s="1254"/>
      <c r="C357" s="1254"/>
      <c r="D357" s="31"/>
      <c r="E357" s="31"/>
    </row>
    <row r="358" spans="1:7" ht="66.400000000000006" customHeight="1">
      <c r="A358" s="155" t="s">
        <v>745</v>
      </c>
      <c r="B358" s="155" t="s">
        <v>746</v>
      </c>
      <c r="C358" s="155" t="s">
        <v>747</v>
      </c>
      <c r="D358" s="31"/>
      <c r="E358" s="31"/>
    </row>
    <row r="359" spans="1:7" ht="27.6" customHeight="1">
      <c r="A359" s="1190" t="s">
        <v>8928</v>
      </c>
      <c r="B359" s="1191" t="s">
        <v>749</v>
      </c>
      <c r="C359" s="165"/>
      <c r="D359" s="31"/>
      <c r="E359" s="31"/>
    </row>
    <row r="360" spans="1:7" ht="27.6" customHeight="1">
      <c r="A360" s="1190" t="s">
        <v>8950</v>
      </c>
      <c r="B360" s="1191" t="s">
        <v>749</v>
      </c>
      <c r="C360" s="165"/>
      <c r="D360" s="31"/>
      <c r="E360" s="31"/>
    </row>
    <row r="361" spans="1:7" ht="27.6" customHeight="1">
      <c r="A361" s="1190" t="s">
        <v>8951</v>
      </c>
      <c r="B361" s="1191" t="s">
        <v>749</v>
      </c>
      <c r="C361" s="165"/>
      <c r="D361" s="31"/>
      <c r="E361" s="31"/>
    </row>
    <row r="362" spans="1:7" ht="27.6" customHeight="1">
      <c r="A362" s="1190" t="s">
        <v>8952</v>
      </c>
      <c r="B362" s="1191" t="s">
        <v>749</v>
      </c>
      <c r="C362" s="165"/>
      <c r="D362" s="31"/>
      <c r="E362" s="31"/>
    </row>
    <row r="363" spans="1:7" ht="27.6" customHeight="1">
      <c r="A363" s="1190" t="s">
        <v>8953</v>
      </c>
      <c r="B363" s="1191" t="s">
        <v>749</v>
      </c>
      <c r="C363" s="165"/>
      <c r="D363" s="31"/>
      <c r="E363" s="31"/>
    </row>
    <row r="364" spans="1:7" ht="27.6" customHeight="1">
      <c r="A364" s="1190" t="s">
        <v>8954</v>
      </c>
      <c r="B364" s="1191" t="s">
        <v>749</v>
      </c>
      <c r="C364" s="165"/>
      <c r="D364" s="31"/>
      <c r="E364" s="31"/>
    </row>
    <row r="365" spans="1:7" ht="27.6" customHeight="1">
      <c r="A365" s="1190" t="s">
        <v>8955</v>
      </c>
      <c r="B365" s="1191" t="s">
        <v>749</v>
      </c>
      <c r="C365" s="165"/>
      <c r="D365" s="31"/>
      <c r="E365" s="31"/>
    </row>
    <row r="366" spans="1:7" ht="27.6" customHeight="1">
      <c r="A366" s="1190" t="s">
        <v>8956</v>
      </c>
      <c r="B366" s="1191" t="s">
        <v>749</v>
      </c>
      <c r="C366" s="165"/>
      <c r="D366" s="31"/>
      <c r="E366" s="31"/>
    </row>
    <row r="367" spans="1:7" ht="27.6" customHeight="1">
      <c r="A367" s="1190" t="s">
        <v>8957</v>
      </c>
      <c r="B367" s="1191" t="s">
        <v>749</v>
      </c>
      <c r="C367" s="165"/>
      <c r="D367" s="31"/>
      <c r="E367" s="31"/>
    </row>
    <row r="368" spans="1:7" ht="27.6" customHeight="1">
      <c r="A368" s="1190" t="s">
        <v>8958</v>
      </c>
      <c r="B368" s="1191" t="s">
        <v>749</v>
      </c>
      <c r="C368" s="165"/>
      <c r="D368" s="31"/>
      <c r="E368" s="31"/>
    </row>
    <row r="369" spans="1:6" ht="27.6" customHeight="1">
      <c r="A369" s="1192" t="s">
        <v>8781</v>
      </c>
      <c r="B369" s="1191" t="s">
        <v>8959</v>
      </c>
      <c r="C369" s="165">
        <v>1</v>
      </c>
      <c r="D369" s="31"/>
      <c r="E369" s="31"/>
    </row>
    <row r="370" spans="1:6" ht="27.6" customHeight="1">
      <c r="A370" s="1190" t="s">
        <v>8960</v>
      </c>
      <c r="B370" s="1191" t="s">
        <v>749</v>
      </c>
      <c r="C370" s="165"/>
      <c r="D370" s="31"/>
      <c r="E370" s="31"/>
    </row>
    <row r="371" spans="1:6" ht="27.6" customHeight="1">
      <c r="A371" s="165"/>
      <c r="B371" s="165"/>
      <c r="C371" s="165"/>
      <c r="D371" s="31"/>
      <c r="E371" s="31"/>
    </row>
    <row r="372" spans="1:6" ht="12.75" customHeight="1">
      <c r="A372" s="31"/>
      <c r="B372" s="31"/>
      <c r="C372" s="31"/>
      <c r="D372" s="31"/>
      <c r="E372" s="31"/>
    </row>
    <row r="373" spans="1:6" ht="61.9" customHeight="1">
      <c r="A373" s="1254" t="s">
        <v>754</v>
      </c>
      <c r="B373" s="1254"/>
      <c r="C373" s="1254"/>
      <c r="D373" s="1242"/>
      <c r="E373" s="1242"/>
      <c r="F373" s="1242"/>
    </row>
    <row r="374" spans="1:6" ht="12.75" customHeight="1">
      <c r="A374" s="2" t="s">
        <v>27</v>
      </c>
      <c r="B374" s="2"/>
      <c r="C374" s="2"/>
      <c r="D374" s="31"/>
      <c r="E374" s="31"/>
    </row>
    <row r="375" spans="1:6" ht="45.6" customHeight="1">
      <c r="A375" s="155" t="s">
        <v>755</v>
      </c>
      <c r="B375" s="155" t="s">
        <v>86</v>
      </c>
      <c r="C375" s="155" t="s">
        <v>756</v>
      </c>
      <c r="D375" s="31"/>
      <c r="E375" s="31"/>
    </row>
    <row r="376" spans="1:6" ht="12.75" customHeight="1">
      <c r="A376" s="165"/>
      <c r="B376" s="165"/>
      <c r="C376" s="165"/>
      <c r="D376" s="31"/>
      <c r="E376" s="31"/>
    </row>
    <row r="377" spans="1:6" ht="12.75" customHeight="1">
      <c r="A377" s="31"/>
      <c r="B377" s="31"/>
      <c r="C377" s="31"/>
      <c r="D377" s="31"/>
      <c r="E377" s="31"/>
    </row>
    <row r="378" spans="1:6" ht="51.4" customHeight="1">
      <c r="A378" s="1254" t="s">
        <v>757</v>
      </c>
      <c r="B378" s="1254"/>
      <c r="C378" s="1254"/>
      <c r="D378" s="1242"/>
      <c r="E378" s="1242"/>
      <c r="F378" s="1242"/>
    </row>
    <row r="379" spans="1:6" ht="12.75" customHeight="1">
      <c r="A379" s="2" t="s">
        <v>27</v>
      </c>
      <c r="B379" s="2"/>
      <c r="C379" s="2"/>
      <c r="D379" s="31"/>
      <c r="E379" s="31"/>
    </row>
    <row r="380" spans="1:6" ht="42.6" customHeight="1">
      <c r="A380" s="155" t="s">
        <v>755</v>
      </c>
      <c r="B380" s="155" t="s">
        <v>86</v>
      </c>
      <c r="C380" s="155" t="s">
        <v>756</v>
      </c>
      <c r="D380" s="31"/>
      <c r="E380" s="31"/>
    </row>
    <row r="381" spans="1:6" ht="12.75" customHeight="1">
      <c r="A381" s="165"/>
      <c r="B381" s="165"/>
      <c r="C381" s="165"/>
      <c r="D381" s="31"/>
      <c r="E381" s="31"/>
    </row>
    <row r="382" spans="1:6" ht="12.75" customHeight="1">
      <c r="A382" s="31"/>
      <c r="B382" s="31"/>
      <c r="C382" s="31"/>
      <c r="D382" s="31"/>
      <c r="E382" s="31"/>
    </row>
    <row r="383" spans="1:6" ht="40.35" customHeight="1">
      <c r="A383" s="1254" t="s">
        <v>758</v>
      </c>
      <c r="B383" s="1254"/>
      <c r="C383" s="1254"/>
      <c r="D383" s="1242"/>
      <c r="E383" s="1242"/>
      <c r="F383" s="1242"/>
    </row>
    <row r="384" spans="1:6" ht="12.75" customHeight="1">
      <c r="A384" s="2" t="s">
        <v>27</v>
      </c>
      <c r="B384" s="2"/>
      <c r="C384" s="2"/>
      <c r="D384" s="31"/>
      <c r="E384" s="31"/>
    </row>
    <row r="385" spans="1:7" ht="106.7" customHeight="1">
      <c r="A385" s="155" t="s">
        <v>755</v>
      </c>
      <c r="B385" s="155" t="s">
        <v>759</v>
      </c>
      <c r="C385" s="155" t="s">
        <v>760</v>
      </c>
      <c r="D385" s="31"/>
      <c r="E385" s="31"/>
    </row>
    <row r="386" spans="1:7" ht="12.75" customHeight="1">
      <c r="A386" s="165"/>
      <c r="B386" s="165"/>
      <c r="C386" s="165"/>
      <c r="D386" s="31"/>
      <c r="E386" s="31"/>
    </row>
    <row r="387" spans="1:7" ht="12.75" customHeight="1">
      <c r="A387" s="31"/>
      <c r="B387" s="31"/>
      <c r="C387" s="31"/>
      <c r="D387" s="31"/>
      <c r="E387" s="31"/>
    </row>
    <row r="388" spans="1:7" ht="58.9" customHeight="1">
      <c r="A388" s="1254" t="s">
        <v>761</v>
      </c>
      <c r="B388" s="1254"/>
      <c r="C388" s="1254"/>
      <c r="D388" s="1242"/>
      <c r="E388" s="1242"/>
      <c r="F388" s="1242"/>
    </row>
    <row r="389" spans="1:7" ht="12.75" customHeight="1">
      <c r="A389" s="2" t="s">
        <v>27</v>
      </c>
      <c r="B389" s="2"/>
      <c r="C389" s="2"/>
      <c r="D389" s="31"/>
      <c r="E389" s="31"/>
    </row>
    <row r="390" spans="1:7" ht="90.95" customHeight="1">
      <c r="A390" s="155" t="s">
        <v>755</v>
      </c>
      <c r="B390" s="155" t="s">
        <v>762</v>
      </c>
      <c r="C390" s="155" t="s">
        <v>763</v>
      </c>
      <c r="D390" s="31"/>
      <c r="E390" s="31"/>
    </row>
    <row r="391" spans="1:7" ht="12.75" customHeight="1">
      <c r="A391" s="165"/>
      <c r="B391" s="165"/>
      <c r="C391" s="165"/>
      <c r="D391" s="31"/>
      <c r="E391" s="31"/>
    </row>
    <row r="392" spans="1:7" ht="12.75" customHeight="1">
      <c r="A392" s="31"/>
      <c r="B392" s="31"/>
      <c r="C392" s="31"/>
      <c r="D392" s="31"/>
      <c r="E392" s="31"/>
    </row>
    <row r="393" spans="1:7" ht="77.650000000000006" customHeight="1">
      <c r="A393" s="1255" t="s">
        <v>764</v>
      </c>
      <c r="B393" s="1255"/>
      <c r="C393" s="1255"/>
      <c r="D393" s="1255"/>
      <c r="E393" s="1255"/>
    </row>
    <row r="394" spans="1:7" ht="134.25" customHeight="1">
      <c r="A394" s="166" t="s">
        <v>765</v>
      </c>
      <c r="B394" s="166" t="s">
        <v>766</v>
      </c>
      <c r="C394" s="166" t="s">
        <v>767</v>
      </c>
      <c r="D394" s="166" t="s">
        <v>768</v>
      </c>
      <c r="E394" s="166" t="s">
        <v>769</v>
      </c>
    </row>
    <row r="395" spans="1:7" ht="12.75" customHeight="1">
      <c r="A395" s="165"/>
      <c r="B395" s="165"/>
      <c r="C395" s="165"/>
      <c r="D395" s="165"/>
      <c r="E395" s="165"/>
    </row>
    <row r="396" spans="1:7" ht="12.75" customHeight="1">
      <c r="A396" s="165"/>
      <c r="B396" s="165"/>
      <c r="C396" s="165"/>
      <c r="D396" s="165"/>
      <c r="E396" s="165"/>
    </row>
    <row r="397" spans="1:7" ht="12.75" customHeight="1">
      <c r="A397" s="154"/>
      <c r="B397" s="154"/>
      <c r="C397" s="154"/>
      <c r="D397" s="154"/>
      <c r="E397" s="31"/>
    </row>
    <row r="398" spans="1:7" ht="87.4" customHeight="1">
      <c r="A398" s="1255" t="s">
        <v>775</v>
      </c>
      <c r="B398" s="1255"/>
      <c r="C398" s="1255"/>
      <c r="D398" s="1255"/>
      <c r="E398" s="1242"/>
      <c r="F398" s="1242"/>
      <c r="G398" s="1242"/>
    </row>
    <row r="399" spans="1:7" ht="36.6" customHeight="1">
      <c r="A399" s="2" t="s">
        <v>27</v>
      </c>
      <c r="B399" s="2"/>
      <c r="C399" s="2"/>
      <c r="D399" s="2"/>
      <c r="E399" s="31"/>
    </row>
    <row r="400" spans="1:7" ht="173.85" customHeight="1">
      <c r="A400" s="166" t="s">
        <v>776</v>
      </c>
      <c r="B400" s="166" t="s">
        <v>777</v>
      </c>
      <c r="C400" s="166" t="s">
        <v>778</v>
      </c>
      <c r="D400" s="166" t="s">
        <v>779</v>
      </c>
      <c r="E400" s="31"/>
    </row>
    <row r="401" spans="1:6" ht="12.75" customHeight="1">
      <c r="A401" s="165"/>
      <c r="B401" s="165"/>
      <c r="C401" s="165"/>
      <c r="D401" s="165"/>
      <c r="E401" s="31"/>
    </row>
    <row r="402" spans="1:6" ht="12.75" customHeight="1">
      <c r="A402" s="31"/>
      <c r="B402" s="31"/>
      <c r="C402" s="31"/>
      <c r="D402" s="31"/>
      <c r="E402" s="31"/>
    </row>
    <row r="403" spans="1:6" ht="46.35" customHeight="1">
      <c r="A403" s="1255" t="s">
        <v>780</v>
      </c>
      <c r="B403" s="1255"/>
      <c r="C403" s="1255"/>
      <c r="D403" s="1242"/>
      <c r="E403" s="1242"/>
      <c r="F403" s="1242"/>
    </row>
    <row r="404" spans="1:6" ht="41.85" customHeight="1">
      <c r="A404" s="2" t="s">
        <v>27</v>
      </c>
      <c r="B404" s="2"/>
      <c r="C404" s="2"/>
      <c r="E404" s="31"/>
    </row>
    <row r="405" spans="1:6" ht="131.25" customHeight="1">
      <c r="A405" s="166" t="s">
        <v>781</v>
      </c>
      <c r="B405" s="166" t="s">
        <v>782</v>
      </c>
      <c r="C405" s="166" t="s">
        <v>783</v>
      </c>
      <c r="D405" s="31"/>
      <c r="E405" s="31"/>
    </row>
    <row r="406" spans="1:6" ht="12.75" customHeight="1">
      <c r="A406" s="165"/>
      <c r="B406" s="165"/>
      <c r="C406" s="165"/>
      <c r="D406" s="31"/>
      <c r="E406" s="31"/>
    </row>
    <row r="407" spans="1:6" ht="12.75" customHeight="1">
      <c r="A407" s="165"/>
      <c r="B407" s="165"/>
      <c r="C407" s="165"/>
      <c r="D407" s="31"/>
      <c r="E407" s="31"/>
    </row>
    <row r="408" spans="1:6" ht="12.75" customHeight="1">
      <c r="A408" s="154"/>
      <c r="B408" s="154"/>
      <c r="C408" s="154"/>
      <c r="D408" s="154"/>
      <c r="E408" s="154"/>
    </row>
    <row r="409" spans="1:6" ht="31.35" customHeight="1">
      <c r="A409" s="1255" t="s">
        <v>784</v>
      </c>
      <c r="B409" s="1255"/>
      <c r="C409" s="1255"/>
      <c r="D409" s="1255"/>
      <c r="E409" s="1255"/>
    </row>
    <row r="410" spans="1:6" ht="314.10000000000002" customHeight="1">
      <c r="A410" s="166" t="s">
        <v>785</v>
      </c>
      <c r="B410" s="166" t="s">
        <v>786</v>
      </c>
      <c r="C410" s="166" t="s">
        <v>787</v>
      </c>
      <c r="D410" s="166" t="s">
        <v>788</v>
      </c>
      <c r="E410" s="166" t="s">
        <v>789</v>
      </c>
    </row>
    <row r="411" spans="1:6" ht="12.75" customHeight="1">
      <c r="A411" s="171"/>
      <c r="B411" s="171"/>
      <c r="C411" s="171"/>
      <c r="D411" s="172"/>
      <c r="E411" s="173"/>
    </row>
    <row r="412" spans="1:6" ht="12.75" customHeight="1">
      <c r="A412" s="174"/>
      <c r="B412" s="174"/>
      <c r="C412" s="174"/>
      <c r="D412" s="175"/>
      <c r="E412" s="176"/>
    </row>
    <row r="413" spans="1:6" ht="12.75" customHeight="1">
      <c r="A413" s="1255" t="s">
        <v>795</v>
      </c>
      <c r="B413" s="1255"/>
      <c r="C413" s="1255"/>
      <c r="D413" s="1255"/>
      <c r="E413" s="1255"/>
    </row>
    <row r="414" spans="1:6" ht="64.150000000000006" customHeight="1">
      <c r="A414" s="166" t="s">
        <v>133</v>
      </c>
      <c r="B414" s="166" t="s">
        <v>134</v>
      </c>
      <c r="C414" s="166" t="s">
        <v>135</v>
      </c>
      <c r="D414" s="166" t="s">
        <v>136</v>
      </c>
      <c r="E414" s="166" t="s">
        <v>137</v>
      </c>
    </row>
    <row r="415" spans="1:6" ht="12.75" customHeight="1">
      <c r="A415" s="177"/>
      <c r="B415" s="178"/>
      <c r="C415" s="178"/>
      <c r="D415" s="178"/>
      <c r="E415" s="178"/>
    </row>
    <row r="416" spans="1:6" ht="12.75" customHeight="1">
      <c r="A416" s="179"/>
      <c r="B416" s="180"/>
      <c r="C416" s="180"/>
      <c r="D416" s="180"/>
      <c r="E416" s="181"/>
    </row>
    <row r="417" spans="1:7" ht="120.2" customHeight="1">
      <c r="A417" s="1255" t="s">
        <v>796</v>
      </c>
      <c r="B417" s="1255"/>
      <c r="C417" s="1255"/>
      <c r="D417" s="1255"/>
      <c r="E417" s="1242"/>
      <c r="F417" s="1242"/>
      <c r="G417" s="1242"/>
    </row>
    <row r="418" spans="1:7" ht="12.75" customHeight="1">
      <c r="A418" s="2" t="s">
        <v>27</v>
      </c>
      <c r="B418" s="2"/>
      <c r="C418" s="2"/>
      <c r="D418" s="2"/>
      <c r="E418" s="31"/>
    </row>
    <row r="419" spans="1:7" ht="175.35" customHeight="1">
      <c r="A419" s="166" t="s">
        <v>797</v>
      </c>
      <c r="B419" s="166" t="s">
        <v>798</v>
      </c>
      <c r="C419" s="166" t="s">
        <v>799</v>
      </c>
      <c r="D419" s="166" t="s">
        <v>800</v>
      </c>
      <c r="E419" s="31"/>
    </row>
    <row r="420" spans="1:7" ht="12.75" customHeight="1">
      <c r="A420" s="48"/>
      <c r="B420" s="48"/>
      <c r="C420" s="48"/>
      <c r="D420" s="48"/>
      <c r="E420" s="31"/>
    </row>
    <row r="421" spans="1:7" ht="12.75" customHeight="1">
      <c r="A421" s="31"/>
      <c r="B421" s="31"/>
      <c r="C421" s="31"/>
      <c r="D421" s="31"/>
      <c r="E421" s="31"/>
    </row>
    <row r="422" spans="1:7" ht="69.400000000000006" customHeight="1">
      <c r="A422" s="1255" t="s">
        <v>801</v>
      </c>
      <c r="B422" s="1255"/>
      <c r="C422" s="1255"/>
      <c r="D422" s="1255"/>
      <c r="E422" s="31"/>
    </row>
    <row r="423" spans="1:7" ht="70.150000000000006" customHeight="1">
      <c r="A423" s="1256" t="s">
        <v>802</v>
      </c>
      <c r="B423" s="1256"/>
      <c r="C423" s="1256"/>
      <c r="D423" s="1256"/>
      <c r="E423" s="31"/>
    </row>
    <row r="424" spans="1:7" ht="12.75" customHeight="1">
      <c r="A424" s="1257"/>
      <c r="B424" s="1257"/>
      <c r="C424" s="1257"/>
      <c r="D424" s="1257"/>
      <c r="E424" s="31"/>
    </row>
    <row r="425" spans="1:7" ht="12.75" customHeight="1">
      <c r="A425" s="31"/>
      <c r="B425" s="31"/>
      <c r="C425" s="31"/>
      <c r="D425" s="31"/>
      <c r="E425" s="31"/>
    </row>
    <row r="426" spans="1:7" ht="55.15" customHeight="1">
      <c r="A426" s="1255" t="s">
        <v>803</v>
      </c>
      <c r="B426" s="1255"/>
      <c r="C426" s="1255"/>
      <c r="D426" s="1255"/>
      <c r="E426" s="1242"/>
      <c r="F426" s="1242"/>
      <c r="G426" s="1242"/>
    </row>
    <row r="427" spans="1:7" ht="12.75" customHeight="1">
      <c r="A427" s="2" t="s">
        <v>27</v>
      </c>
      <c r="B427" s="2"/>
      <c r="C427" s="2"/>
      <c r="D427" s="2"/>
      <c r="E427" s="31"/>
    </row>
    <row r="428" spans="1:7" ht="159.75" customHeight="1">
      <c r="A428" s="166" t="s">
        <v>133</v>
      </c>
      <c r="B428" s="166" t="s">
        <v>804</v>
      </c>
      <c r="C428" s="166" t="s">
        <v>805</v>
      </c>
      <c r="D428" s="166" t="s">
        <v>806</v>
      </c>
      <c r="E428" s="31"/>
    </row>
    <row r="429" spans="1:7" ht="12.75" customHeight="1">
      <c r="A429" s="48"/>
      <c r="B429" s="48"/>
      <c r="C429" s="48"/>
      <c r="D429" s="48"/>
      <c r="E429" s="31"/>
    </row>
    <row r="430" spans="1:7" ht="12.75" customHeight="1">
      <c r="A430" s="31"/>
      <c r="B430" s="31"/>
      <c r="C430" s="31"/>
      <c r="D430" s="31"/>
      <c r="E430" s="31"/>
    </row>
    <row r="431" spans="1:7" ht="82.15" customHeight="1">
      <c r="A431" s="1255" t="s">
        <v>807</v>
      </c>
      <c r="B431" s="1255"/>
      <c r="C431" s="1255"/>
      <c r="D431" s="1255"/>
      <c r="E431" s="31"/>
    </row>
    <row r="432" spans="1:7" ht="12.75" customHeight="1">
      <c r="A432" s="1257"/>
      <c r="B432" s="1257"/>
      <c r="C432" s="1257"/>
      <c r="D432" s="1257"/>
      <c r="E432" s="31"/>
    </row>
    <row r="433" spans="1:5" ht="12.75" customHeight="1">
      <c r="A433" s="31"/>
      <c r="B433" s="31"/>
      <c r="C433" s="31"/>
      <c r="D433" s="31"/>
      <c r="E433" s="31"/>
    </row>
    <row r="434" spans="1:5" ht="82.15" customHeight="1">
      <c r="A434" s="1255" t="s">
        <v>808</v>
      </c>
      <c r="B434" s="1255"/>
      <c r="C434" s="1255"/>
      <c r="D434" s="1255"/>
      <c r="E434" s="31"/>
    </row>
    <row r="435" spans="1:5" ht="12.75" customHeight="1">
      <c r="A435" s="1257"/>
      <c r="B435" s="1257"/>
      <c r="C435" s="1257"/>
      <c r="D435" s="1257"/>
      <c r="E435" s="31"/>
    </row>
    <row r="436" spans="1:5" ht="12.75" customHeight="1">
      <c r="A436" s="31"/>
      <c r="B436" s="31"/>
      <c r="C436" s="31"/>
      <c r="D436" s="31"/>
      <c r="E436" s="31"/>
    </row>
    <row r="437" spans="1:5" ht="76.150000000000006" customHeight="1">
      <c r="A437" s="1255" t="s">
        <v>809</v>
      </c>
      <c r="B437" s="1255"/>
      <c r="C437" s="1255"/>
      <c r="D437" s="1255"/>
      <c r="E437" s="31"/>
    </row>
    <row r="438" spans="1:5" ht="12.75" customHeight="1">
      <c r="A438" s="1257"/>
      <c r="B438" s="1257"/>
      <c r="C438" s="1257"/>
      <c r="D438" s="1257"/>
      <c r="E438" s="31"/>
    </row>
    <row r="439" spans="1:5" ht="12.75" customHeight="1">
      <c r="A439" s="31"/>
      <c r="B439" s="31"/>
      <c r="C439" s="31"/>
      <c r="D439" s="31"/>
      <c r="E439" s="31"/>
    </row>
    <row r="440" spans="1:5" ht="12.75" customHeight="1">
      <c r="A440" s="31"/>
      <c r="B440" s="31"/>
      <c r="C440" s="31"/>
      <c r="D440" s="31"/>
      <c r="E440" s="31"/>
    </row>
    <row r="441" spans="1:5" ht="74.650000000000006" customHeight="1">
      <c r="A441" s="1258" t="s">
        <v>810</v>
      </c>
      <c r="B441" s="1258"/>
      <c r="C441" s="1258"/>
      <c r="D441" s="1258"/>
      <c r="E441" s="31"/>
    </row>
    <row r="442" spans="1:5" ht="66.400000000000006" customHeight="1">
      <c r="A442" s="184" t="s">
        <v>133</v>
      </c>
      <c r="B442" s="184" t="s">
        <v>502</v>
      </c>
      <c r="C442" s="184" t="s">
        <v>811</v>
      </c>
      <c r="D442" s="184" t="s">
        <v>812</v>
      </c>
      <c r="E442" s="31"/>
    </row>
    <row r="443" spans="1:5" ht="12.75" customHeight="1">
      <c r="A443" s="48"/>
      <c r="B443" s="48"/>
      <c r="C443" s="48"/>
      <c r="D443" s="48"/>
      <c r="E443" s="31"/>
    </row>
    <row r="444" spans="1:5" ht="12.75" customHeight="1">
      <c r="A444" s="31"/>
      <c r="B444" s="31"/>
      <c r="C444" s="31"/>
      <c r="D444" s="31"/>
      <c r="E444" s="31"/>
    </row>
    <row r="445" spans="1:5" ht="47.1" customHeight="1">
      <c r="A445" s="1258" t="s">
        <v>813</v>
      </c>
      <c r="B445" s="1258"/>
      <c r="C445" s="1258"/>
      <c r="D445" s="1258"/>
      <c r="E445" s="31"/>
    </row>
    <row r="446" spans="1:5" ht="53.65" customHeight="1">
      <c r="A446" s="184" t="s">
        <v>133</v>
      </c>
      <c r="B446" s="184" t="s">
        <v>502</v>
      </c>
      <c r="C446" s="184" t="s">
        <v>811</v>
      </c>
      <c r="D446" s="184" t="s">
        <v>812</v>
      </c>
      <c r="E446" s="31"/>
    </row>
    <row r="447" spans="1:5" ht="12.75" customHeight="1">
      <c r="A447" s="48"/>
      <c r="B447" s="48"/>
      <c r="C447" s="48"/>
      <c r="D447" s="48"/>
      <c r="E447" s="31"/>
    </row>
    <row r="448" spans="1:5" ht="12.75" customHeight="1">
      <c r="A448" s="31"/>
      <c r="B448" s="31"/>
      <c r="C448" s="31"/>
      <c r="D448" s="31"/>
      <c r="E448" s="31"/>
    </row>
    <row r="449" spans="1:5" ht="61.15" customHeight="1">
      <c r="A449" s="1258" t="s">
        <v>814</v>
      </c>
      <c r="B449" s="1258"/>
      <c r="C449" s="1258"/>
      <c r="D449" s="1258"/>
      <c r="E449" s="31"/>
    </row>
    <row r="450" spans="1:5" ht="129.94999999999999" customHeight="1">
      <c r="A450" s="184" t="s">
        <v>815</v>
      </c>
      <c r="B450" s="184" t="s">
        <v>816</v>
      </c>
      <c r="C450" s="184" t="s">
        <v>817</v>
      </c>
      <c r="D450" s="184" t="s">
        <v>818</v>
      </c>
      <c r="E450" s="31"/>
    </row>
    <row r="451" spans="1:5" ht="12.75" customHeight="1">
      <c r="A451" s="48"/>
      <c r="B451" s="48"/>
      <c r="C451" s="48"/>
      <c r="D451" s="48"/>
      <c r="E451" s="31"/>
    </row>
    <row r="452" spans="1:5" ht="12.75" customHeight="1">
      <c r="A452" s="31"/>
      <c r="B452" s="31"/>
      <c r="C452" s="31"/>
      <c r="D452" s="31"/>
      <c r="E452" s="31"/>
    </row>
    <row r="453" spans="1:5" ht="73.900000000000006" customHeight="1">
      <c r="A453" s="1258" t="s">
        <v>819</v>
      </c>
      <c r="B453" s="1258"/>
      <c r="C453" s="1258"/>
      <c r="D453" s="1258"/>
      <c r="E453" s="31"/>
    </row>
    <row r="454" spans="1:5" ht="12.75" customHeight="1">
      <c r="A454" s="1257"/>
      <c r="B454" s="1257"/>
      <c r="C454" s="1257"/>
      <c r="D454" s="1257"/>
      <c r="E454" s="31"/>
    </row>
  </sheetData>
  <sheetProtection algorithmName="SHA-512" hashValue="DjP2x6B74gUyQpl6lQsqFDweB0EwNYMIZl+8xRj5LkGtCH54DUianlxZQWtA4c3FBxkFRfSIpjMeHIOj/Ivgqw==" saltValue="nkXciNH1n773DzSnqperZA==" spinCount="100000" sheet="1" objects="1" scenarios="1"/>
  <mergeCells count="117">
    <mergeCell ref="A435:D435"/>
    <mergeCell ref="A437:D437"/>
    <mergeCell ref="A438:D438"/>
    <mergeCell ref="A441:D441"/>
    <mergeCell ref="A445:D445"/>
    <mergeCell ref="A449:D449"/>
    <mergeCell ref="A453:D453"/>
    <mergeCell ref="A454:D454"/>
    <mergeCell ref="A422:D422"/>
    <mergeCell ref="A423:D423"/>
    <mergeCell ref="A424:D424"/>
    <mergeCell ref="A426:D426"/>
    <mergeCell ref="E426:G426"/>
    <mergeCell ref="A427:D427"/>
    <mergeCell ref="A431:D431"/>
    <mergeCell ref="A432:D432"/>
    <mergeCell ref="A434:D434"/>
    <mergeCell ref="A399:D399"/>
    <mergeCell ref="A403:C403"/>
    <mergeCell ref="D403:F403"/>
    <mergeCell ref="A404:C404"/>
    <mergeCell ref="A409:E409"/>
    <mergeCell ref="A413:E413"/>
    <mergeCell ref="A417:D417"/>
    <mergeCell ref="E417:G417"/>
    <mergeCell ref="A418:D418"/>
    <mergeCell ref="A383:C383"/>
    <mergeCell ref="D383:F383"/>
    <mergeCell ref="A384:C384"/>
    <mergeCell ref="A388:C388"/>
    <mergeCell ref="D388:F388"/>
    <mergeCell ref="A389:C389"/>
    <mergeCell ref="A393:E393"/>
    <mergeCell ref="A398:D398"/>
    <mergeCell ref="E398:G398"/>
    <mergeCell ref="A342:C342"/>
    <mergeCell ref="A352:E352"/>
    <mergeCell ref="A357:C357"/>
    <mergeCell ref="A373:C373"/>
    <mergeCell ref="D373:F373"/>
    <mergeCell ref="A374:C374"/>
    <mergeCell ref="A378:C378"/>
    <mergeCell ref="D378:F378"/>
    <mergeCell ref="A379:C379"/>
    <mergeCell ref="B329:C329"/>
    <mergeCell ref="B331:C331"/>
    <mergeCell ref="B334:C334"/>
    <mergeCell ref="A336:C336"/>
    <mergeCell ref="D336:F336"/>
    <mergeCell ref="A337:C337"/>
    <mergeCell ref="A338:C338"/>
    <mergeCell ref="A339:C339"/>
    <mergeCell ref="A341:C341"/>
    <mergeCell ref="D341:F341"/>
    <mergeCell ref="A309:E309"/>
    <mergeCell ref="A314:E314"/>
    <mergeCell ref="A320:E320"/>
    <mergeCell ref="F320:H320"/>
    <mergeCell ref="A321:E321"/>
    <mergeCell ref="A326:C326"/>
    <mergeCell ref="D326:F326"/>
    <mergeCell ref="B327:C327"/>
    <mergeCell ref="B328:C328"/>
    <mergeCell ref="A198:F198"/>
    <mergeCell ref="A264:E264"/>
    <mergeCell ref="A274:F274"/>
    <mergeCell ref="A283:E283"/>
    <mergeCell ref="F283:H283"/>
    <mergeCell ref="A284:E284"/>
    <mergeCell ref="A291:C291"/>
    <mergeCell ref="A297:C297"/>
    <mergeCell ref="A304:C304"/>
    <mergeCell ref="B128:D128"/>
    <mergeCell ref="A129:D129"/>
    <mergeCell ref="A130:C130"/>
    <mergeCell ref="A131:C131"/>
    <mergeCell ref="B132:D132"/>
    <mergeCell ref="A135:D135"/>
    <mergeCell ref="A139:E139"/>
    <mergeCell ref="A175:F175"/>
    <mergeCell ref="A192:E192"/>
    <mergeCell ref="B117:D117"/>
    <mergeCell ref="A118:D118"/>
    <mergeCell ref="B119:C119"/>
    <mergeCell ref="B120:C120"/>
    <mergeCell ref="B122:D122"/>
    <mergeCell ref="A123:D123"/>
    <mergeCell ref="A124:C124"/>
    <mergeCell ref="A125:C125"/>
    <mergeCell ref="B126:D126"/>
    <mergeCell ref="A83:D83"/>
    <mergeCell ref="A89:F89"/>
    <mergeCell ref="B90:F90"/>
    <mergeCell ref="A91:F91"/>
    <mergeCell ref="B98:D98"/>
    <mergeCell ref="A99:D99"/>
    <mergeCell ref="B106:D106"/>
    <mergeCell ref="B108:D108"/>
    <mergeCell ref="A109:D109"/>
    <mergeCell ref="B50:E50"/>
    <mergeCell ref="A51:E51"/>
    <mergeCell ref="B58:E58"/>
    <mergeCell ref="A59:E59"/>
    <mergeCell ref="B66:D66"/>
    <mergeCell ref="A67:D67"/>
    <mergeCell ref="B74:D74"/>
    <mergeCell ref="A75:D75"/>
    <mergeCell ref="B82:D82"/>
    <mergeCell ref="B1:F1"/>
    <mergeCell ref="B3:F3"/>
    <mergeCell ref="B4:F4"/>
    <mergeCell ref="A5:F5"/>
    <mergeCell ref="B22:F22"/>
    <mergeCell ref="B23:F23"/>
    <mergeCell ref="A24:F24"/>
    <mergeCell ref="B42:F42"/>
    <mergeCell ref="A43:F43"/>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1000-000000000000}">
      <formula1>0</formula1>
      <formula2>0</formula2>
    </dataValidation>
    <dataValidation operator="equal" allowBlank="1" showInputMessage="1" showErrorMessage="1" prompt="целевой показатель в 2026 году - 22% в 2036 году - 30%" sqref="I116" xr:uid="{00000000-0002-0000-10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1000-000002000000}">
      <formula1>0</formula1>
      <formula2>0</formula2>
    </dataValidation>
    <dataValidation operator="equal" allowBlank="1" showInputMessage="1" showErrorMessage="1" sqref="A124:A127" xr:uid="{00000000-0002-0000-10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10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10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10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1000-000007000000}">
      <formula1>0</formula1>
      <formula2>0</formula2>
    </dataValidation>
    <dataValidation type="list" operator="equal" allowBlank="1" showInputMessage="1" showErrorMessage="1" promptTitle="выберите из списка" prompt="выберите из списка" sqref="B106:D106" xr:uid="{00000000-0002-0000-10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22:F22 B42:F42 B50:E50 B58:E58 B66:D66 B74:D74 B82:D82 B90:F90 B98:D98 B108:D108 B117:D117 B122:D122 B126:D126 B128:D128 B132:D132 F283:H283 F320:H320 D336:F336 D341:F341" xr:uid="{00000000-0002-0000-10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77:F190" xr:uid="{00000000-0002-0000-1000-00000A000000}">
      <formula1>"Да,Нет"</formula1>
      <formula2>0</formula2>
    </dataValidation>
    <dataValidation type="list" operator="equal" allowBlank="1" showInputMessage="1" showErrorMessage="1" promptTitle="наличие проектов" sqref="D326:F326" xr:uid="{00000000-0002-0000-10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373:F373 D378:F378" xr:uid="{00000000-0002-0000-1000-00000C000000}">
      <formula1>"да,обращались,нет,не обращались"</formula1>
      <formula2>0</formula2>
    </dataValidation>
    <dataValidation type="list" operator="equal" allowBlank="1" showInputMessage="1" showErrorMessage="1" sqref="D383:F383 D388:F388 D403:F403 E417:G417" xr:uid="{00000000-0002-0000-1000-00000D000000}">
      <formula1>"да,выдавались,нет,не выдавались"</formula1>
      <formula2>0</formula2>
    </dataValidation>
    <dataValidation type="list" operator="equal" allowBlank="1" showInputMessage="1" showErrorMessage="1" sqref="E398:G398" xr:uid="{00000000-0002-0000-1000-00000E000000}">
      <formula1>"да,утверждена,нет,не утверждена"</formula1>
      <formula2>0</formula2>
    </dataValidation>
    <dataValidation type="list" operator="equal" allowBlank="1" showInputMessage="1" showErrorMessage="1" sqref="E426:G426" xr:uid="{00000000-0002-0000-10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00:F262" xr:uid="{00000000-0002-0000-10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26"/>
  <sheetViews>
    <sheetView topLeftCell="A3" zoomScale="50" zoomScaleNormal="50" workbookViewId="0">
      <selection activeCell="D193" sqref="D193"/>
    </sheetView>
  </sheetViews>
  <sheetFormatPr defaultColWidth="11.5703125" defaultRowHeight="12.75" customHeight="1"/>
  <cols>
    <col min="1" max="1" width="55.7109375" style="29" customWidth="1"/>
    <col min="2" max="2" width="36" style="29" customWidth="1"/>
    <col min="3" max="3" width="77.8554687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1317">
        <v>30725</v>
      </c>
      <c r="C1" s="1317"/>
      <c r="D1" s="1317"/>
      <c r="E1" s="1317"/>
      <c r="F1" s="1317"/>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c r="A7" s="109" t="s">
        <v>8961</v>
      </c>
      <c r="B7" s="109" t="s">
        <v>8962</v>
      </c>
      <c r="C7" s="109">
        <v>89114069333</v>
      </c>
      <c r="D7" s="109">
        <v>27</v>
      </c>
      <c r="E7" s="36"/>
      <c r="F7" s="36"/>
    </row>
    <row r="8" spans="1:6">
      <c r="A8" s="109" t="s">
        <v>8963</v>
      </c>
      <c r="B8" s="109" t="s">
        <v>8964</v>
      </c>
      <c r="C8" s="109">
        <v>89114254283</v>
      </c>
      <c r="D8" s="109">
        <v>30</v>
      </c>
      <c r="E8" s="36"/>
      <c r="F8" s="36"/>
    </row>
    <row r="9" spans="1:6">
      <c r="A9" s="36" t="s">
        <v>71</v>
      </c>
      <c r="B9" s="36"/>
      <c r="C9" s="36"/>
      <c r="D9" s="36"/>
      <c r="E9" s="36"/>
      <c r="F9" s="36"/>
    </row>
    <row r="10" spans="1:6">
      <c r="A10" s="36"/>
      <c r="B10" s="36"/>
      <c r="C10" s="36"/>
      <c r="D10" s="36"/>
      <c r="E10" s="36"/>
      <c r="F10" s="36"/>
    </row>
    <row r="12" spans="1:6" ht="38.25">
      <c r="A12" s="193" t="s">
        <v>833</v>
      </c>
      <c r="B12" s="8"/>
      <c r="C12" s="8"/>
      <c r="D12" s="8"/>
      <c r="E12" s="8"/>
      <c r="F12" s="8"/>
    </row>
    <row r="13" spans="1:6">
      <c r="A13" s="194"/>
      <c r="B13" s="1259"/>
      <c r="C13" s="1259"/>
      <c r="D13" s="1259"/>
      <c r="E13" s="1259"/>
      <c r="F13" s="1259"/>
    </row>
    <row r="14" spans="1:6" ht="12.75" customHeight="1">
      <c r="A14" s="1260" t="s">
        <v>27</v>
      </c>
      <c r="B14" s="1260"/>
      <c r="C14" s="1260"/>
      <c r="D14" s="1260"/>
      <c r="E14" s="1260"/>
      <c r="F14" s="1260"/>
    </row>
    <row r="15" spans="1:6" ht="38.25">
      <c r="A15" s="195" t="s">
        <v>834</v>
      </c>
      <c r="B15" s="195" t="s">
        <v>29</v>
      </c>
      <c r="C15" s="195" t="s">
        <v>30</v>
      </c>
      <c r="D15" s="195" t="s">
        <v>31</v>
      </c>
      <c r="E15" s="195" t="s">
        <v>32</v>
      </c>
      <c r="F15" s="195" t="s">
        <v>33</v>
      </c>
    </row>
    <row r="16" spans="1:6" ht="38.25">
      <c r="A16" s="34" t="s">
        <v>8965</v>
      </c>
      <c r="B16" s="34" t="s">
        <v>8966</v>
      </c>
      <c r="C16" s="34" t="s">
        <v>8967</v>
      </c>
      <c r="D16" s="34" t="s">
        <v>8968</v>
      </c>
      <c r="E16" s="72" t="s">
        <v>824</v>
      </c>
      <c r="F16" s="72"/>
    </row>
    <row r="17" spans="1:7" ht="38.25">
      <c r="A17" s="34" t="s">
        <v>8969</v>
      </c>
      <c r="B17" s="34" t="s">
        <v>8970</v>
      </c>
      <c r="C17" s="34" t="s">
        <v>8971</v>
      </c>
      <c r="D17" s="34" t="s">
        <v>8972</v>
      </c>
      <c r="E17" s="72" t="s">
        <v>824</v>
      </c>
      <c r="F17" s="72"/>
    </row>
    <row r="18" spans="1:7" ht="51">
      <c r="A18" s="34" t="s">
        <v>8973</v>
      </c>
      <c r="B18" s="34" t="s">
        <v>8970</v>
      </c>
      <c r="C18" s="34" t="s">
        <v>8974</v>
      </c>
      <c r="D18" s="34" t="s">
        <v>8975</v>
      </c>
      <c r="E18" s="72" t="s">
        <v>824</v>
      </c>
      <c r="F18" s="72"/>
    </row>
    <row r="19" spans="1:7" ht="51">
      <c r="A19" s="34" t="s">
        <v>8976</v>
      </c>
      <c r="B19" s="34" t="s">
        <v>8970</v>
      </c>
      <c r="C19" s="34" t="s">
        <v>8977</v>
      </c>
      <c r="D19" s="34" t="s">
        <v>1842</v>
      </c>
      <c r="E19" s="72" t="s">
        <v>824</v>
      </c>
      <c r="F19" s="72"/>
    </row>
    <row r="20" spans="1:7" ht="25.5">
      <c r="A20" s="34" t="s">
        <v>8978</v>
      </c>
      <c r="B20" s="34" t="s">
        <v>8979</v>
      </c>
      <c r="C20" s="34" t="s">
        <v>8980</v>
      </c>
      <c r="D20" s="34" t="s">
        <v>1842</v>
      </c>
      <c r="E20" s="72" t="s">
        <v>824</v>
      </c>
      <c r="F20" s="72"/>
    </row>
    <row r="21" spans="1:7" ht="38.25">
      <c r="A21" s="34" t="s">
        <v>8981</v>
      </c>
      <c r="B21" s="34" t="s">
        <v>8970</v>
      </c>
      <c r="C21" s="34" t="s">
        <v>8982</v>
      </c>
      <c r="D21" s="34" t="s">
        <v>1842</v>
      </c>
      <c r="E21" s="72" t="s">
        <v>824</v>
      </c>
      <c r="F21" s="72"/>
    </row>
    <row r="22" spans="1:7" ht="38.25">
      <c r="A22" s="34" t="s">
        <v>8983</v>
      </c>
      <c r="B22" s="34" t="s">
        <v>8984</v>
      </c>
      <c r="C22" s="34" t="s">
        <v>8985</v>
      </c>
      <c r="D22" s="34" t="s">
        <v>1838</v>
      </c>
      <c r="E22" s="72" t="s">
        <v>824</v>
      </c>
      <c r="F22" s="72"/>
    </row>
    <row r="23" spans="1:7" ht="38.25">
      <c r="A23" s="34" t="s">
        <v>8986</v>
      </c>
      <c r="B23" s="34" t="s">
        <v>8970</v>
      </c>
      <c r="C23" s="34" t="s">
        <v>8987</v>
      </c>
      <c r="D23" s="34" t="s">
        <v>1842</v>
      </c>
      <c r="E23" s="72" t="s">
        <v>824</v>
      </c>
      <c r="F23" s="72"/>
    </row>
    <row r="24" spans="1:7" ht="38.25">
      <c r="A24" s="34" t="s">
        <v>8988</v>
      </c>
      <c r="B24" s="34" t="s">
        <v>8989</v>
      </c>
      <c r="C24" s="34" t="s">
        <v>8990</v>
      </c>
      <c r="D24" s="34" t="s">
        <v>1842</v>
      </c>
      <c r="E24" s="72"/>
      <c r="F24" s="72"/>
    </row>
    <row r="25" spans="1:7" ht="25.5">
      <c r="A25" s="128" t="s">
        <v>8991</v>
      </c>
      <c r="B25" s="128" t="s">
        <v>8992</v>
      </c>
      <c r="C25" s="29" t="s">
        <v>8993</v>
      </c>
    </row>
    <row r="27" spans="1:7" ht="38.25">
      <c r="A27" s="30" t="s">
        <v>62</v>
      </c>
      <c r="B27" s="8"/>
      <c r="C27" s="8"/>
      <c r="D27" s="8"/>
      <c r="E27" s="8"/>
      <c r="F27" s="8"/>
    </row>
    <row r="28" spans="1:7" ht="13.9" customHeight="1">
      <c r="A28" s="5" t="s">
        <v>27</v>
      </c>
      <c r="B28" s="5"/>
      <c r="C28" s="5"/>
      <c r="D28" s="5"/>
      <c r="E28" s="5"/>
      <c r="F28" s="5"/>
      <c r="G28" s="35"/>
    </row>
    <row r="29" spans="1:7" ht="38.25">
      <c r="A29" s="30" t="s">
        <v>63</v>
      </c>
      <c r="B29" s="30" t="s">
        <v>64</v>
      </c>
      <c r="C29" s="30" t="s">
        <v>30</v>
      </c>
      <c r="D29" s="30" t="s">
        <v>65</v>
      </c>
      <c r="E29" s="30" t="s">
        <v>66</v>
      </c>
      <c r="F29" s="30" t="s">
        <v>67</v>
      </c>
      <c r="G29" s="30" t="s">
        <v>68</v>
      </c>
    </row>
    <row r="30" spans="1:7">
      <c r="A30" s="36" t="s">
        <v>69</v>
      </c>
      <c r="B30" s="36"/>
      <c r="C30" s="36"/>
      <c r="D30" s="36"/>
      <c r="E30" s="36"/>
      <c r="F30" s="36"/>
      <c r="G30" s="36"/>
    </row>
    <row r="31" spans="1:7">
      <c r="A31" s="36" t="s">
        <v>70</v>
      </c>
      <c r="B31" s="36"/>
      <c r="C31" s="36"/>
      <c r="D31" s="36"/>
      <c r="E31" s="36"/>
      <c r="F31" s="36"/>
      <c r="G31" s="36"/>
    </row>
    <row r="32" spans="1:7">
      <c r="A32" s="36" t="s">
        <v>71</v>
      </c>
      <c r="B32" s="36"/>
      <c r="C32" s="36"/>
      <c r="D32" s="36"/>
      <c r="E32" s="36"/>
      <c r="F32" s="36"/>
      <c r="G32" s="36"/>
    </row>
    <row r="33" spans="1:7">
      <c r="A33" s="36"/>
      <c r="B33" s="36"/>
      <c r="C33" s="36"/>
      <c r="D33" s="36"/>
      <c r="E33" s="36"/>
      <c r="F33" s="36"/>
      <c r="G33" s="36"/>
    </row>
    <row r="34" spans="1:7">
      <c r="A34" s="31"/>
      <c r="B34" s="31"/>
      <c r="C34" s="31"/>
      <c r="D34" s="31"/>
      <c r="E34" s="31"/>
      <c r="F34" s="31"/>
      <c r="G34" s="31"/>
    </row>
    <row r="35" spans="1:7" ht="89.25">
      <c r="A35" s="30" t="s">
        <v>72</v>
      </c>
      <c r="B35" s="8"/>
      <c r="C35" s="8"/>
      <c r="D35" s="8"/>
      <c r="E35" s="8"/>
      <c r="F35" s="31"/>
      <c r="G35" s="31"/>
    </row>
    <row r="36" spans="1:7" ht="12.75" customHeight="1">
      <c r="A36" s="4" t="s">
        <v>27</v>
      </c>
      <c r="B36" s="4"/>
      <c r="C36" s="4"/>
      <c r="D36" s="4"/>
      <c r="E36" s="4"/>
      <c r="F36" s="31"/>
      <c r="G36" s="31"/>
    </row>
    <row r="37" spans="1:7" ht="25.5">
      <c r="A37" s="30" t="s">
        <v>73</v>
      </c>
      <c r="B37" s="30" t="s">
        <v>74</v>
      </c>
      <c r="C37" s="30" t="s">
        <v>30</v>
      </c>
      <c r="D37" s="30" t="s">
        <v>75</v>
      </c>
      <c r="E37" s="30" t="s">
        <v>76</v>
      </c>
      <c r="F37" s="31"/>
      <c r="G37" s="31"/>
    </row>
    <row r="38" spans="1:7">
      <c r="A38" s="36" t="s">
        <v>69</v>
      </c>
      <c r="B38" s="36"/>
      <c r="C38" s="36"/>
      <c r="D38" s="36"/>
      <c r="E38" s="36"/>
      <c r="F38" s="31"/>
      <c r="G38" s="31"/>
    </row>
    <row r="39" spans="1:7">
      <c r="A39" s="36" t="s">
        <v>70</v>
      </c>
      <c r="B39" s="36"/>
      <c r="C39" s="36"/>
      <c r="D39" s="36"/>
      <c r="E39" s="36"/>
      <c r="F39" s="31"/>
      <c r="G39" s="31"/>
    </row>
    <row r="40" spans="1:7">
      <c r="A40" s="36" t="s">
        <v>71</v>
      </c>
      <c r="B40" s="36"/>
      <c r="C40" s="36"/>
      <c r="D40" s="36"/>
      <c r="E40" s="36"/>
      <c r="F40" s="31"/>
      <c r="G40" s="31"/>
    </row>
    <row r="41" spans="1:7">
      <c r="A41" s="36"/>
      <c r="B41" s="36"/>
      <c r="C41" s="36"/>
      <c r="D41" s="36"/>
      <c r="E41" s="36"/>
      <c r="F41" s="31"/>
      <c r="G41" s="31"/>
    </row>
    <row r="42" spans="1:7">
      <c r="A42" s="31"/>
      <c r="B42" s="31"/>
      <c r="C42" s="31"/>
      <c r="D42" s="31"/>
      <c r="E42" s="31"/>
      <c r="F42" s="31"/>
      <c r="G42" s="31"/>
    </row>
    <row r="43" spans="1:7" ht="63.75">
      <c r="A43" s="30" t="s">
        <v>77</v>
      </c>
      <c r="B43" s="8"/>
      <c r="C43" s="8"/>
      <c r="D43" s="8"/>
      <c r="E43" s="8"/>
      <c r="F43" s="31"/>
      <c r="G43" s="31"/>
    </row>
    <row r="44" spans="1:7" ht="12.75" customHeight="1">
      <c r="A44" s="3" t="s">
        <v>27</v>
      </c>
      <c r="B44" s="3"/>
      <c r="C44" s="3"/>
      <c r="D44" s="3"/>
      <c r="E44" s="3"/>
      <c r="F44" s="31"/>
      <c r="G44" s="31"/>
    </row>
    <row r="45" spans="1:7" ht="38.25">
      <c r="A45" s="30" t="s">
        <v>78</v>
      </c>
      <c r="B45" s="30" t="s">
        <v>79</v>
      </c>
      <c r="C45" s="30" t="s">
        <v>80</v>
      </c>
      <c r="D45" s="30" t="s">
        <v>81</v>
      </c>
      <c r="E45" s="30" t="s">
        <v>82</v>
      </c>
      <c r="F45" s="31"/>
      <c r="G45" s="31"/>
    </row>
    <row r="46" spans="1:7">
      <c r="A46" s="36" t="s">
        <v>69</v>
      </c>
      <c r="B46" s="36"/>
      <c r="C46" s="36"/>
      <c r="D46" s="36"/>
      <c r="E46" s="36"/>
      <c r="F46" s="31"/>
      <c r="G46" s="31"/>
    </row>
    <row r="47" spans="1:7">
      <c r="A47" s="36" t="s">
        <v>70</v>
      </c>
      <c r="B47" s="36"/>
      <c r="C47" s="36"/>
      <c r="D47" s="36"/>
      <c r="E47" s="36"/>
      <c r="F47" s="31"/>
      <c r="G47" s="31"/>
    </row>
    <row r="48" spans="1:7">
      <c r="A48" s="36" t="s">
        <v>71</v>
      </c>
      <c r="B48" s="36"/>
      <c r="C48" s="36"/>
      <c r="D48" s="36"/>
      <c r="E48" s="36"/>
    </row>
    <row r="49" spans="1:6">
      <c r="A49" s="36"/>
      <c r="B49" s="36"/>
      <c r="C49" s="36"/>
      <c r="D49" s="36"/>
      <c r="E49" s="36"/>
    </row>
    <row r="51" spans="1:6" ht="92.45" customHeight="1">
      <c r="A51" s="30" t="s">
        <v>83</v>
      </c>
      <c r="B51" s="8"/>
      <c r="C51" s="8"/>
      <c r="D51" s="8"/>
      <c r="E51" s="31"/>
      <c r="F51" s="31"/>
    </row>
    <row r="52" spans="1:6" ht="23.85" customHeight="1">
      <c r="A52" s="3" t="s">
        <v>27</v>
      </c>
      <c r="B52" s="3"/>
      <c r="C52" s="3"/>
      <c r="D52" s="3"/>
      <c r="E52" s="31"/>
      <c r="F52" s="31"/>
    </row>
    <row r="53" spans="1:6" ht="25.5">
      <c r="A53" s="30" t="s">
        <v>84</v>
      </c>
      <c r="B53" s="30" t="s">
        <v>85</v>
      </c>
      <c r="C53" s="30" t="s">
        <v>86</v>
      </c>
      <c r="D53" s="30" t="s">
        <v>87</v>
      </c>
      <c r="E53" s="31"/>
      <c r="F53" s="31"/>
    </row>
    <row r="54" spans="1:6">
      <c r="A54" s="36" t="s">
        <v>69</v>
      </c>
      <c r="B54" s="36"/>
      <c r="C54" s="36"/>
      <c r="D54" s="36"/>
      <c r="E54" s="31"/>
      <c r="F54" s="31"/>
    </row>
    <row r="55" spans="1:6">
      <c r="A55" s="36" t="s">
        <v>70</v>
      </c>
      <c r="B55" s="36"/>
      <c r="C55" s="36"/>
      <c r="D55" s="36"/>
      <c r="E55" s="31"/>
      <c r="F55" s="31"/>
    </row>
    <row r="56" spans="1:6">
      <c r="A56" s="36" t="s">
        <v>71</v>
      </c>
      <c r="B56" s="36"/>
      <c r="C56" s="36"/>
      <c r="D56" s="36"/>
      <c r="E56" s="31"/>
      <c r="F56" s="31"/>
    </row>
    <row r="57" spans="1:6">
      <c r="A57" s="36"/>
      <c r="B57" s="36"/>
      <c r="C57" s="36"/>
      <c r="D57" s="36"/>
      <c r="E57" s="31"/>
      <c r="F57" s="31"/>
    </row>
    <row r="58" spans="1:6">
      <c r="A58" s="31"/>
      <c r="B58" s="31"/>
      <c r="C58" s="31"/>
      <c r="D58" s="31"/>
      <c r="E58" s="31"/>
      <c r="F58" s="31"/>
    </row>
    <row r="59" spans="1:6" ht="90.95" customHeight="1">
      <c r="A59" s="30" t="s">
        <v>88</v>
      </c>
      <c r="B59" s="8"/>
      <c r="C59" s="8"/>
      <c r="D59" s="8"/>
      <c r="E59" s="31"/>
      <c r="F59" s="31"/>
    </row>
    <row r="60" spans="1:6" ht="12.75" customHeight="1">
      <c r="A60" s="3" t="s">
        <v>27</v>
      </c>
      <c r="B60" s="3"/>
      <c r="C60" s="3"/>
      <c r="D60" s="3"/>
      <c r="E60" s="31"/>
      <c r="F60" s="31"/>
    </row>
    <row r="61" spans="1:6" ht="25.5">
      <c r="A61" s="30" t="s">
        <v>84</v>
      </c>
      <c r="B61" s="30" t="s">
        <v>85</v>
      </c>
      <c r="C61" s="30" t="s">
        <v>86</v>
      </c>
      <c r="D61" s="30" t="s">
        <v>87</v>
      </c>
      <c r="E61" s="31"/>
      <c r="F61" s="31"/>
    </row>
    <row r="62" spans="1:6">
      <c r="A62" s="36" t="s">
        <v>69</v>
      </c>
      <c r="B62" s="36"/>
      <c r="C62" s="36"/>
      <c r="D62" s="36"/>
      <c r="E62" s="31"/>
      <c r="F62" s="31"/>
    </row>
    <row r="63" spans="1:6">
      <c r="A63" s="36" t="s">
        <v>70</v>
      </c>
      <c r="B63" s="36"/>
      <c r="C63" s="36"/>
      <c r="D63" s="36"/>
      <c r="E63" s="31"/>
      <c r="F63" s="31"/>
    </row>
    <row r="64" spans="1:6">
      <c r="A64" s="36" t="s">
        <v>71</v>
      </c>
      <c r="B64" s="36"/>
      <c r="C64" s="36"/>
      <c r="D64" s="36"/>
      <c r="E64" s="31"/>
      <c r="F64" s="31"/>
    </row>
    <row r="65" spans="1:6">
      <c r="A65" s="36"/>
      <c r="B65" s="36"/>
      <c r="C65" s="36"/>
      <c r="D65" s="36"/>
      <c r="E65" s="31"/>
      <c r="F65" s="31"/>
    </row>
    <row r="66" spans="1:6">
      <c r="A66" s="31"/>
      <c r="B66" s="31"/>
      <c r="C66" s="31"/>
      <c r="D66" s="31"/>
      <c r="E66" s="31"/>
      <c r="F66" s="31"/>
    </row>
    <row r="67" spans="1:6" ht="70.900000000000006" customHeight="1">
      <c r="A67" s="30" t="s">
        <v>89</v>
      </c>
      <c r="B67" s="8"/>
      <c r="C67" s="8"/>
      <c r="D67" s="8"/>
      <c r="E67" s="31"/>
      <c r="F67" s="31"/>
    </row>
    <row r="68" spans="1:6" ht="12.75" customHeight="1">
      <c r="A68" s="2" t="s">
        <v>27</v>
      </c>
      <c r="B68" s="2"/>
      <c r="C68" s="2"/>
      <c r="D68" s="2"/>
      <c r="E68" s="31"/>
      <c r="F68" s="31"/>
    </row>
    <row r="69" spans="1:6" ht="25.5">
      <c r="A69" s="30" t="s">
        <v>84</v>
      </c>
      <c r="B69" s="30" t="s">
        <v>85</v>
      </c>
      <c r="C69" s="30" t="s">
        <v>86</v>
      </c>
      <c r="D69" s="30" t="s">
        <v>87</v>
      </c>
      <c r="E69" s="31"/>
      <c r="F69" s="31"/>
    </row>
    <row r="70" spans="1:6">
      <c r="A70" s="36" t="s">
        <v>69</v>
      </c>
      <c r="B70" s="36"/>
      <c r="C70" s="36"/>
      <c r="D70" s="36"/>
      <c r="E70" s="31"/>
      <c r="F70" s="31"/>
    </row>
    <row r="71" spans="1:6">
      <c r="A71" s="36" t="s">
        <v>70</v>
      </c>
      <c r="B71" s="36"/>
      <c r="C71" s="36"/>
      <c r="D71" s="36"/>
      <c r="E71" s="31"/>
      <c r="F71" s="31"/>
    </row>
    <row r="72" spans="1:6">
      <c r="A72" s="36" t="s">
        <v>71</v>
      </c>
      <c r="B72" s="36"/>
      <c r="C72" s="36"/>
      <c r="D72" s="36"/>
      <c r="E72" s="31"/>
      <c r="F72" s="31"/>
    </row>
    <row r="73" spans="1:6">
      <c r="A73" s="36"/>
      <c r="B73" s="36"/>
      <c r="C73" s="36"/>
      <c r="D73" s="36"/>
      <c r="E73" s="31"/>
      <c r="F73" s="31"/>
    </row>
    <row r="74" spans="1:6">
      <c r="A74" s="1"/>
      <c r="B74" s="1"/>
      <c r="C74" s="1"/>
      <c r="D74" s="1"/>
      <c r="E74" s="1"/>
      <c r="F74" s="1"/>
    </row>
    <row r="75" spans="1:6" ht="90.95" customHeight="1">
      <c r="A75" s="30" t="s">
        <v>90</v>
      </c>
      <c r="B75" s="8"/>
      <c r="C75" s="8"/>
      <c r="D75" s="8"/>
      <c r="E75" s="8"/>
      <c r="F75" s="8"/>
    </row>
    <row r="76" spans="1:6" ht="12.75" customHeight="1">
      <c r="A76" s="2" t="s">
        <v>27</v>
      </c>
      <c r="B76" s="2"/>
      <c r="C76" s="2"/>
      <c r="D76" s="2"/>
      <c r="E76" s="2"/>
      <c r="F76" s="2"/>
    </row>
    <row r="77" spans="1:6" ht="38.25">
      <c r="A77" s="30" t="s">
        <v>91</v>
      </c>
      <c r="B77" s="30" t="s">
        <v>92</v>
      </c>
      <c r="C77" s="30" t="s">
        <v>93</v>
      </c>
      <c r="D77" s="30" t="s">
        <v>94</v>
      </c>
      <c r="E77" s="30" t="s">
        <v>95</v>
      </c>
      <c r="F77" s="30" t="s">
        <v>76</v>
      </c>
    </row>
    <row r="78" spans="1:6">
      <c r="A78" s="36" t="s">
        <v>69</v>
      </c>
      <c r="B78" s="36"/>
      <c r="C78" s="36"/>
      <c r="D78" s="36"/>
      <c r="E78" s="36"/>
      <c r="F78" s="36"/>
    </row>
    <row r="79" spans="1:6">
      <c r="A79" s="36" t="s">
        <v>70</v>
      </c>
      <c r="B79" s="36"/>
      <c r="C79" s="36"/>
      <c r="D79" s="36"/>
      <c r="E79" s="36"/>
      <c r="F79" s="36"/>
    </row>
    <row r="80" spans="1:6">
      <c r="A80" s="36" t="s">
        <v>71</v>
      </c>
      <c r="B80" s="36"/>
      <c r="C80" s="36"/>
      <c r="D80" s="36"/>
      <c r="E80" s="36"/>
      <c r="F80" s="36"/>
    </row>
    <row r="81" spans="1:6">
      <c r="A81" s="36"/>
      <c r="B81" s="36"/>
      <c r="C81" s="36"/>
      <c r="D81" s="36"/>
      <c r="E81" s="36"/>
      <c r="F81" s="36"/>
    </row>
    <row r="82" spans="1:6">
      <c r="A82" s="31"/>
      <c r="B82" s="31"/>
      <c r="C82" s="31"/>
      <c r="D82" s="31"/>
      <c r="E82" s="31"/>
      <c r="F82" s="31"/>
    </row>
    <row r="83" spans="1:6" ht="73.900000000000006" customHeight="1">
      <c r="A83" s="30" t="s">
        <v>96</v>
      </c>
      <c r="B83" s="8"/>
      <c r="C83" s="8"/>
      <c r="D83" s="8"/>
      <c r="E83" s="31"/>
      <c r="F83" s="31"/>
    </row>
    <row r="84" spans="1:6" ht="23.85" customHeight="1">
      <c r="A84" s="2" t="s">
        <v>27</v>
      </c>
      <c r="B84" s="2"/>
      <c r="C84" s="2"/>
      <c r="D84" s="2"/>
      <c r="E84" s="31"/>
      <c r="F84" s="31"/>
    </row>
    <row r="85" spans="1:6" ht="25.5">
      <c r="A85" s="30" t="s">
        <v>97</v>
      </c>
      <c r="B85" s="30" t="s">
        <v>98</v>
      </c>
      <c r="C85" s="30" t="s">
        <v>99</v>
      </c>
      <c r="D85" s="30" t="s">
        <v>76</v>
      </c>
      <c r="E85" s="31"/>
      <c r="F85" s="31"/>
    </row>
    <row r="86" spans="1:6">
      <c r="A86" s="36" t="s">
        <v>69</v>
      </c>
      <c r="B86" s="36"/>
      <c r="C86" s="36"/>
      <c r="D86" s="36"/>
      <c r="E86" s="31"/>
      <c r="F86" s="31"/>
    </row>
    <row r="87" spans="1:6">
      <c r="A87" s="36" t="s">
        <v>70</v>
      </c>
      <c r="B87" s="36"/>
      <c r="C87" s="36"/>
      <c r="D87" s="36"/>
      <c r="E87" s="31"/>
      <c r="F87" s="31"/>
    </row>
    <row r="88" spans="1:6">
      <c r="A88" s="36" t="s">
        <v>71</v>
      </c>
      <c r="B88" s="36"/>
      <c r="C88" s="36"/>
      <c r="D88" s="36"/>
      <c r="E88" s="31"/>
      <c r="F88" s="31"/>
    </row>
    <row r="89" spans="1:6">
      <c r="A89" s="36"/>
      <c r="B89" s="36"/>
      <c r="C89" s="36"/>
      <c r="D89" s="36"/>
      <c r="E89" s="31"/>
      <c r="F89" s="31"/>
    </row>
    <row r="90" spans="1:6">
      <c r="A90" s="31"/>
      <c r="B90" s="31"/>
      <c r="C90" s="31"/>
      <c r="D90" s="31"/>
      <c r="E90" s="31"/>
      <c r="F90" s="31"/>
    </row>
    <row r="91" spans="1:6" ht="73.150000000000006" customHeight="1">
      <c r="A91" s="30" t="s">
        <v>100</v>
      </c>
      <c r="B91" s="8" t="s">
        <v>101</v>
      </c>
      <c r="C91" s="8"/>
      <c r="D91" s="8"/>
      <c r="E91" s="31"/>
      <c r="F91" s="31"/>
    </row>
    <row r="92" spans="1:6">
      <c r="A92" s="31"/>
      <c r="B92" s="31"/>
      <c r="D92" s="31"/>
      <c r="E92" s="31"/>
      <c r="F92" s="31"/>
    </row>
    <row r="93" spans="1:6" ht="75.400000000000006" customHeight="1">
      <c r="A93" s="30" t="s">
        <v>102</v>
      </c>
      <c r="B93" s="8"/>
      <c r="C93" s="8"/>
      <c r="D93" s="8"/>
      <c r="E93" s="31"/>
      <c r="F93" s="31"/>
    </row>
    <row r="94" spans="1:6" ht="23.85" customHeight="1">
      <c r="A94" s="2" t="s">
        <v>27</v>
      </c>
      <c r="B94" s="2"/>
      <c r="C94" s="2"/>
      <c r="D94" s="2"/>
      <c r="E94" s="31"/>
      <c r="F94" s="31"/>
    </row>
    <row r="95" spans="1:6" ht="25.5">
      <c r="A95" s="30" t="s">
        <v>103</v>
      </c>
      <c r="B95" s="30" t="s">
        <v>104</v>
      </c>
      <c r="C95" s="30" t="s">
        <v>105</v>
      </c>
      <c r="D95" s="30" t="s">
        <v>106</v>
      </c>
      <c r="E95" s="31"/>
      <c r="F95" s="31"/>
    </row>
    <row r="96" spans="1:6" ht="12.75" customHeight="1">
      <c r="A96" s="36" t="s">
        <v>69</v>
      </c>
      <c r="B96" s="36"/>
      <c r="C96" s="36"/>
      <c r="D96" s="36"/>
    </row>
    <row r="97" spans="1:4" ht="12.75" customHeight="1">
      <c r="A97" s="36" t="s">
        <v>70</v>
      </c>
      <c r="B97" s="36"/>
      <c r="C97" s="36"/>
      <c r="D97" s="36"/>
    </row>
    <row r="98" spans="1:4" ht="12.75" customHeight="1">
      <c r="A98" s="36" t="s">
        <v>71</v>
      </c>
      <c r="B98" s="36"/>
      <c r="C98" s="36"/>
      <c r="D98" s="36"/>
    </row>
    <row r="99" spans="1:4" ht="12.75" customHeight="1">
      <c r="A99" s="36"/>
      <c r="B99" s="36"/>
      <c r="C99" s="36"/>
      <c r="D99" s="36"/>
    </row>
    <row r="102" spans="1:4" ht="76.150000000000006" customHeight="1">
      <c r="A102" s="40" t="s">
        <v>107</v>
      </c>
      <c r="B102" s="1242"/>
      <c r="C102" s="1242"/>
      <c r="D102" s="1242"/>
    </row>
    <row r="103" spans="1:4" ht="28.35" customHeight="1">
      <c r="A103" s="2" t="s">
        <v>27</v>
      </c>
      <c r="B103" s="2"/>
      <c r="C103" s="2"/>
      <c r="D103" s="2"/>
    </row>
    <row r="104" spans="1:4" ht="99.2" customHeight="1">
      <c r="A104" s="40" t="s">
        <v>109</v>
      </c>
      <c r="B104" s="1243" t="s">
        <v>110</v>
      </c>
      <c r="C104" s="1243"/>
      <c r="D104" s="40" t="s">
        <v>111</v>
      </c>
    </row>
    <row r="105" spans="1:4" ht="40.35" customHeight="1">
      <c r="A105" s="41" t="s">
        <v>8994</v>
      </c>
      <c r="B105" s="1244" t="s">
        <v>8995</v>
      </c>
      <c r="C105" s="1244"/>
      <c r="D105" s="41" t="s">
        <v>8996</v>
      </c>
    </row>
    <row r="107" spans="1:4" ht="76.900000000000006" customHeight="1">
      <c r="A107" s="40" t="s">
        <v>115</v>
      </c>
      <c r="B107" s="1242"/>
      <c r="C107" s="1242"/>
      <c r="D107" s="1242"/>
    </row>
    <row r="108" spans="1:4" ht="12.75" customHeight="1">
      <c r="A108" s="2" t="s">
        <v>27</v>
      </c>
      <c r="B108" s="2"/>
      <c r="C108" s="2"/>
      <c r="D108" s="2"/>
    </row>
    <row r="109" spans="1:4" ht="12.75" customHeight="1">
      <c r="A109" s="1243" t="s">
        <v>116</v>
      </c>
      <c r="B109" s="1243"/>
      <c r="C109" s="1243"/>
    </row>
    <row r="110" spans="1:4" ht="25.35" customHeight="1">
      <c r="A110" s="1288" t="s">
        <v>71</v>
      </c>
      <c r="B110" s="1288"/>
      <c r="C110" s="1288"/>
    </row>
    <row r="111" spans="1:4" ht="85.5" customHeight="1">
      <c r="A111" s="43" t="s">
        <v>118</v>
      </c>
      <c r="B111" s="1242"/>
      <c r="C111" s="1242"/>
      <c r="D111" s="1242"/>
    </row>
    <row r="113" spans="1:7" ht="66.75" customHeight="1">
      <c r="A113" s="40" t="s">
        <v>119</v>
      </c>
      <c r="B113" s="1242" t="s">
        <v>108</v>
      </c>
      <c r="C113" s="1242"/>
      <c r="D113" s="1242"/>
      <c r="F113" s="44"/>
    </row>
    <row r="114" spans="1:7" ht="12.75" customHeight="1">
      <c r="A114" s="2" t="s">
        <v>27</v>
      </c>
      <c r="B114" s="2"/>
      <c r="C114" s="2"/>
      <c r="D114" s="2"/>
    </row>
    <row r="115" spans="1:7" ht="29.85" customHeight="1">
      <c r="A115" s="1243" t="s">
        <v>8997</v>
      </c>
      <c r="B115" s="1243"/>
      <c r="C115" s="1243"/>
    </row>
    <row r="116" spans="1:7" ht="12.75" customHeight="1">
      <c r="A116" s="1288" t="s">
        <v>8998</v>
      </c>
      <c r="B116" s="1288"/>
      <c r="C116" s="1288"/>
    </row>
    <row r="117" spans="1:7" ht="120.4" customHeight="1">
      <c r="A117" s="40" t="s">
        <v>121</v>
      </c>
      <c r="B117" s="1242" t="s">
        <v>108</v>
      </c>
      <c r="C117" s="1242"/>
      <c r="D117" s="1242"/>
    </row>
    <row r="120" spans="1:7" ht="50.65" customHeight="1">
      <c r="A120" s="1243" t="s">
        <v>122</v>
      </c>
      <c r="B120" s="1243"/>
      <c r="C120" s="1243"/>
      <c r="D120" s="1243"/>
    </row>
    <row r="121" spans="1:7" ht="96.95" customHeight="1">
      <c r="A121" s="40" t="s">
        <v>123</v>
      </c>
      <c r="B121" s="40" t="s">
        <v>124</v>
      </c>
      <c r="C121" s="40" t="s">
        <v>125</v>
      </c>
      <c r="D121" s="40" t="s">
        <v>126</v>
      </c>
    </row>
    <row r="122" spans="1:7" ht="83.65" customHeight="1">
      <c r="A122" s="48" t="s">
        <v>877</v>
      </c>
      <c r="B122" s="48" t="s">
        <v>878</v>
      </c>
      <c r="C122" s="48"/>
      <c r="D122" s="48"/>
    </row>
    <row r="124" spans="1:7" ht="39.6" customHeight="1">
      <c r="A124" s="1243" t="s">
        <v>130</v>
      </c>
      <c r="B124" s="1243"/>
      <c r="C124" s="1243"/>
      <c r="D124" s="1243"/>
      <c r="E124" s="1243"/>
      <c r="F124" s="40" t="s">
        <v>131</v>
      </c>
      <c r="G124" s="40" t="s">
        <v>132</v>
      </c>
    </row>
    <row r="125" spans="1:7" ht="73.900000000000006" customHeight="1">
      <c r="A125" s="40" t="s">
        <v>133</v>
      </c>
      <c r="B125" s="40" t="s">
        <v>134</v>
      </c>
      <c r="C125" s="40" t="s">
        <v>135</v>
      </c>
      <c r="D125" s="40" t="s">
        <v>136</v>
      </c>
      <c r="E125" s="40" t="s">
        <v>137</v>
      </c>
      <c r="F125" s="46">
        <v>26</v>
      </c>
      <c r="G125" s="46">
        <f>SUM(D126:D151)</f>
        <v>5420</v>
      </c>
    </row>
    <row r="126" spans="1:7" ht="87.2" customHeight="1">
      <c r="A126" s="48" t="s">
        <v>8999</v>
      </c>
      <c r="B126" s="50" t="s">
        <v>9000</v>
      </c>
      <c r="C126" s="1193" t="s">
        <v>9001</v>
      </c>
      <c r="D126" s="48">
        <v>800</v>
      </c>
      <c r="E126" s="48" t="s">
        <v>9002</v>
      </c>
    </row>
    <row r="127" spans="1:7" ht="153.75" customHeight="1">
      <c r="A127" s="48" t="s">
        <v>9003</v>
      </c>
      <c r="B127" s="50" t="s">
        <v>9000</v>
      </c>
      <c r="C127" s="1193" t="s">
        <v>9004</v>
      </c>
      <c r="D127" s="48">
        <v>1200</v>
      </c>
      <c r="E127" s="48" t="s">
        <v>9002</v>
      </c>
    </row>
    <row r="128" spans="1:7" ht="120.95" customHeight="1">
      <c r="A128" s="48" t="s">
        <v>9005</v>
      </c>
      <c r="B128" s="50">
        <v>46130</v>
      </c>
      <c r="C128" s="1193" t="s">
        <v>9006</v>
      </c>
      <c r="D128" s="48">
        <v>650</v>
      </c>
      <c r="E128" s="48" t="s">
        <v>9002</v>
      </c>
    </row>
    <row r="129" spans="1:5" ht="236.45" customHeight="1">
      <c r="A129" s="48" t="s">
        <v>9007</v>
      </c>
      <c r="B129" s="50">
        <v>46132</v>
      </c>
      <c r="C129" s="1193" t="s">
        <v>9008</v>
      </c>
      <c r="D129" s="48">
        <v>221</v>
      </c>
      <c r="E129" s="48" t="s">
        <v>9009</v>
      </c>
    </row>
    <row r="130" spans="1:5" ht="148.9" customHeight="1">
      <c r="A130" s="48" t="s">
        <v>9010</v>
      </c>
      <c r="B130" s="50">
        <v>46136</v>
      </c>
      <c r="C130" s="48" t="s">
        <v>9011</v>
      </c>
      <c r="D130" s="48">
        <v>380</v>
      </c>
      <c r="E130" s="48" t="s">
        <v>9012</v>
      </c>
    </row>
    <row r="131" spans="1:5" ht="12.75" customHeight="1">
      <c r="A131" s="48" t="s">
        <v>9013</v>
      </c>
      <c r="B131" s="50">
        <v>46135</v>
      </c>
      <c r="C131" s="1194" t="s">
        <v>9014</v>
      </c>
      <c r="D131" s="48">
        <v>29</v>
      </c>
      <c r="E131" s="48" t="s">
        <v>9015</v>
      </c>
    </row>
    <row r="132" spans="1:5" ht="49.9" customHeight="1">
      <c r="A132" s="48" t="s">
        <v>9016</v>
      </c>
      <c r="B132" s="50">
        <v>46122</v>
      </c>
      <c r="C132" s="48" t="s">
        <v>9017</v>
      </c>
      <c r="D132" s="48">
        <v>39</v>
      </c>
      <c r="E132" s="48" t="s">
        <v>9018</v>
      </c>
    </row>
    <row r="133" spans="1:5" ht="49.9" customHeight="1">
      <c r="A133" s="48" t="s">
        <v>9019</v>
      </c>
      <c r="B133" s="50">
        <v>46174</v>
      </c>
      <c r="C133" s="48" t="s">
        <v>9020</v>
      </c>
      <c r="D133" s="48">
        <v>22</v>
      </c>
      <c r="E133" s="48" t="s">
        <v>9021</v>
      </c>
    </row>
    <row r="134" spans="1:5" ht="49.9" customHeight="1">
      <c r="A134" s="48" t="s">
        <v>9022</v>
      </c>
      <c r="B134" s="50">
        <v>46183</v>
      </c>
      <c r="C134" s="48" t="s">
        <v>9023</v>
      </c>
      <c r="D134" s="48">
        <v>19</v>
      </c>
      <c r="E134" s="48" t="s">
        <v>9021</v>
      </c>
    </row>
    <row r="135" spans="1:5" ht="49.9" customHeight="1">
      <c r="A135" s="48" t="s">
        <v>9024</v>
      </c>
      <c r="B135" s="50">
        <v>46178</v>
      </c>
      <c r="C135" s="48" t="s">
        <v>9025</v>
      </c>
      <c r="D135" s="48">
        <v>34</v>
      </c>
      <c r="E135" s="48" t="s">
        <v>9021</v>
      </c>
    </row>
    <row r="136" spans="1:5" ht="49.9" customHeight="1">
      <c r="A136" s="48" t="s">
        <v>9026</v>
      </c>
      <c r="B136" s="50">
        <v>46185</v>
      </c>
      <c r="C136" s="48" t="s">
        <v>9027</v>
      </c>
      <c r="D136" s="48">
        <v>365</v>
      </c>
      <c r="E136" s="48" t="s">
        <v>9002</v>
      </c>
    </row>
    <row r="137" spans="1:5" ht="49.9" customHeight="1">
      <c r="A137" s="48" t="s">
        <v>9028</v>
      </c>
      <c r="B137" s="50">
        <v>46185</v>
      </c>
      <c r="C137" s="48" t="s">
        <v>9029</v>
      </c>
      <c r="D137" s="48">
        <v>240</v>
      </c>
      <c r="E137" s="48" t="s">
        <v>9030</v>
      </c>
    </row>
    <row r="138" spans="1:5" ht="72.599999999999994" customHeight="1">
      <c r="A138" s="48" t="s">
        <v>9031</v>
      </c>
      <c r="B138" s="50">
        <v>46185</v>
      </c>
      <c r="C138" s="48" t="s">
        <v>9032</v>
      </c>
      <c r="D138" s="48">
        <v>165</v>
      </c>
      <c r="E138" s="48" t="s">
        <v>9002</v>
      </c>
    </row>
    <row r="139" spans="1:5" ht="83.85" customHeight="1">
      <c r="A139" s="48" t="s">
        <v>9033</v>
      </c>
      <c r="B139" s="50">
        <v>46185</v>
      </c>
      <c r="C139" s="48" t="s">
        <v>9034</v>
      </c>
      <c r="D139" s="48">
        <v>275</v>
      </c>
      <c r="E139" s="48" t="s">
        <v>9002</v>
      </c>
    </row>
    <row r="140" spans="1:5" ht="60.4" customHeight="1">
      <c r="A140" s="1318" t="s">
        <v>9035</v>
      </c>
      <c r="B140" s="1319">
        <v>46157</v>
      </c>
      <c r="C140" s="1250" t="s">
        <v>9036</v>
      </c>
      <c r="D140" s="1250">
        <v>105</v>
      </c>
      <c r="E140" s="1250" t="s">
        <v>9037</v>
      </c>
    </row>
    <row r="141" spans="1:5" ht="60.4" customHeight="1">
      <c r="A141" s="1318"/>
      <c r="B141" s="1319"/>
      <c r="C141" s="1250"/>
      <c r="D141" s="1250"/>
      <c r="E141" s="1250"/>
    </row>
    <row r="142" spans="1:5" ht="60.4" customHeight="1">
      <c r="A142" s="1318"/>
      <c r="B142" s="1319"/>
      <c r="C142" s="1250"/>
      <c r="D142" s="1250"/>
      <c r="E142" s="1250"/>
    </row>
    <row r="143" spans="1:5" ht="60.4" customHeight="1">
      <c r="A143" s="420" t="s">
        <v>9038</v>
      </c>
      <c r="B143" s="50">
        <v>46181</v>
      </c>
      <c r="C143" s="48" t="s">
        <v>9039</v>
      </c>
      <c r="D143" s="48">
        <v>20</v>
      </c>
      <c r="E143" s="48" t="s">
        <v>9037</v>
      </c>
    </row>
    <row r="144" spans="1:5" ht="60.4" customHeight="1">
      <c r="A144" s="48" t="s">
        <v>9040</v>
      </c>
      <c r="B144" s="50">
        <v>46130</v>
      </c>
      <c r="C144" s="48" t="s">
        <v>9041</v>
      </c>
      <c r="D144" s="48">
        <v>350</v>
      </c>
      <c r="E144" s="48" t="s">
        <v>9042</v>
      </c>
    </row>
    <row r="145" spans="1:9" ht="18.600000000000001" customHeight="1">
      <c r="A145" s="48" t="s">
        <v>9043</v>
      </c>
      <c r="B145" s="50">
        <v>46136</v>
      </c>
      <c r="C145" s="48" t="s">
        <v>9044</v>
      </c>
      <c r="D145" s="48">
        <v>10</v>
      </c>
      <c r="E145" s="420" t="s">
        <v>9042</v>
      </c>
    </row>
    <row r="146" spans="1:9" ht="18.600000000000001" customHeight="1">
      <c r="A146" s="48" t="s">
        <v>9045</v>
      </c>
      <c r="B146" s="50" t="s">
        <v>9046</v>
      </c>
      <c r="C146" s="48" t="s">
        <v>9047</v>
      </c>
      <c r="D146" s="48">
        <v>50</v>
      </c>
      <c r="E146" s="48" t="s">
        <v>9042</v>
      </c>
    </row>
    <row r="147" spans="1:9" ht="20.45" customHeight="1">
      <c r="A147" s="48" t="s">
        <v>9048</v>
      </c>
      <c r="B147" s="50">
        <v>46185</v>
      </c>
      <c r="C147" s="48" t="s">
        <v>9049</v>
      </c>
      <c r="D147" s="48">
        <v>20</v>
      </c>
      <c r="E147" s="48" t="s">
        <v>9042</v>
      </c>
    </row>
    <row r="148" spans="1:9" ht="32.85" customHeight="1">
      <c r="A148" s="48" t="s">
        <v>9050</v>
      </c>
      <c r="B148" s="50" t="s">
        <v>9051</v>
      </c>
      <c r="C148" s="48" t="s">
        <v>9050</v>
      </c>
      <c r="D148" s="48">
        <v>20</v>
      </c>
      <c r="E148" s="48" t="s">
        <v>491</v>
      </c>
    </row>
    <row r="149" spans="1:9" ht="55.35" customHeight="1">
      <c r="A149" s="48" t="s">
        <v>9052</v>
      </c>
      <c r="B149" s="50">
        <v>46131</v>
      </c>
      <c r="C149" s="48" t="s">
        <v>9053</v>
      </c>
      <c r="D149" s="48">
        <v>176</v>
      </c>
      <c r="E149" s="48" t="s">
        <v>9054</v>
      </c>
    </row>
    <row r="150" spans="1:9" ht="34.700000000000003" customHeight="1">
      <c r="A150" s="48" t="s">
        <v>9055</v>
      </c>
      <c r="B150" s="50">
        <v>46115</v>
      </c>
      <c r="C150" s="48" t="s">
        <v>9056</v>
      </c>
      <c r="D150" s="48">
        <v>30</v>
      </c>
      <c r="E150" s="48" t="s">
        <v>9057</v>
      </c>
    </row>
    <row r="151" spans="1:9" ht="33.75" customHeight="1">
      <c r="A151" s="48" t="s">
        <v>9058</v>
      </c>
      <c r="B151" s="50">
        <v>46141</v>
      </c>
      <c r="C151" s="48" t="s">
        <v>9059</v>
      </c>
      <c r="D151" s="48">
        <v>200</v>
      </c>
      <c r="E151" s="48" t="s">
        <v>9060</v>
      </c>
    </row>
    <row r="152" spans="1:9" ht="66" customHeight="1">
      <c r="A152" s="1243" t="s">
        <v>180</v>
      </c>
      <c r="B152" s="1243"/>
      <c r="C152" s="1243"/>
      <c r="D152" s="1243"/>
      <c r="E152" s="1243"/>
      <c r="F152" s="1243"/>
      <c r="G152" s="40" t="s">
        <v>131</v>
      </c>
      <c r="H152" s="40" t="s">
        <v>132</v>
      </c>
      <c r="I152" s="40" t="s">
        <v>181</v>
      </c>
    </row>
    <row r="153" spans="1:9" ht="111.2" customHeight="1">
      <c r="A153" s="40" t="s">
        <v>133</v>
      </c>
      <c r="B153" s="40" t="s">
        <v>134</v>
      </c>
      <c r="C153" s="40" t="s">
        <v>135</v>
      </c>
      <c r="D153" s="40" t="s">
        <v>136</v>
      </c>
      <c r="E153" s="40" t="s">
        <v>137</v>
      </c>
      <c r="F153" s="40" t="s">
        <v>182</v>
      </c>
      <c r="G153" s="46">
        <v>13</v>
      </c>
      <c r="H153" s="46">
        <f>SUM(D154:D166)</f>
        <v>2362</v>
      </c>
      <c r="I153" s="216">
        <f>5/G153*100</f>
        <v>38.461538461538467</v>
      </c>
    </row>
    <row r="154" spans="1:9" ht="111.4" customHeight="1">
      <c r="A154" s="48" t="s">
        <v>9061</v>
      </c>
      <c r="B154" s="50">
        <v>46114</v>
      </c>
      <c r="C154" s="48" t="s">
        <v>9062</v>
      </c>
      <c r="D154" s="48">
        <v>525</v>
      </c>
      <c r="E154" s="48" t="s">
        <v>9063</v>
      </c>
      <c r="F154" s="56" t="s">
        <v>186</v>
      </c>
    </row>
    <row r="155" spans="1:9" ht="38.1" customHeight="1">
      <c r="A155" s="48" t="s">
        <v>9064</v>
      </c>
      <c r="B155" s="48" t="s">
        <v>9065</v>
      </c>
      <c r="C155" s="48" t="s">
        <v>9066</v>
      </c>
      <c r="D155" s="48">
        <v>103</v>
      </c>
      <c r="E155" s="48" t="s">
        <v>9018</v>
      </c>
      <c r="F155" s="56" t="s">
        <v>190</v>
      </c>
    </row>
    <row r="156" spans="1:9" ht="90.4" customHeight="1">
      <c r="A156" s="48" t="s">
        <v>9067</v>
      </c>
      <c r="B156" s="50">
        <v>46136</v>
      </c>
      <c r="C156" s="48" t="s">
        <v>9068</v>
      </c>
      <c r="D156" s="48">
        <v>50</v>
      </c>
      <c r="E156" s="48" t="s">
        <v>9069</v>
      </c>
      <c r="F156" s="56" t="s">
        <v>186</v>
      </c>
    </row>
    <row r="157" spans="1:9" ht="34.5" customHeight="1">
      <c r="A157" s="48" t="s">
        <v>9070</v>
      </c>
      <c r="B157" s="50">
        <v>46140</v>
      </c>
      <c r="C157" s="48" t="s">
        <v>9071</v>
      </c>
      <c r="D157" s="48">
        <v>14</v>
      </c>
      <c r="E157" s="48" t="s">
        <v>9021</v>
      </c>
      <c r="F157" s="56" t="s">
        <v>190</v>
      </c>
    </row>
    <row r="158" spans="1:9" ht="94.9" customHeight="1">
      <c r="A158" s="48" t="s">
        <v>9072</v>
      </c>
      <c r="B158" s="50" t="s">
        <v>9073</v>
      </c>
      <c r="C158" s="48" t="s">
        <v>9074</v>
      </c>
      <c r="D158" s="48">
        <v>552</v>
      </c>
      <c r="E158" s="48" t="s">
        <v>9002</v>
      </c>
      <c r="F158" s="56" t="s">
        <v>186</v>
      </c>
    </row>
    <row r="159" spans="1:9" ht="94.9" customHeight="1">
      <c r="A159" s="48" t="s">
        <v>9075</v>
      </c>
      <c r="B159" s="50">
        <v>46142</v>
      </c>
      <c r="C159" s="48" t="s">
        <v>9076</v>
      </c>
      <c r="D159" s="48">
        <v>400</v>
      </c>
      <c r="E159" s="48" t="s">
        <v>9077</v>
      </c>
      <c r="F159" s="56" t="s">
        <v>186</v>
      </c>
    </row>
    <row r="160" spans="1:9" ht="64.150000000000006" customHeight="1">
      <c r="A160" s="48" t="s">
        <v>9078</v>
      </c>
      <c r="B160" s="50">
        <v>46113</v>
      </c>
      <c r="C160" s="48" t="s">
        <v>9079</v>
      </c>
      <c r="D160" s="48">
        <v>16</v>
      </c>
      <c r="E160" s="48" t="s">
        <v>9037</v>
      </c>
      <c r="F160" s="56" t="s">
        <v>186</v>
      </c>
    </row>
    <row r="161" spans="1:7" ht="64.150000000000006" customHeight="1">
      <c r="A161" s="48" t="s">
        <v>9080</v>
      </c>
      <c r="B161" s="50" t="s">
        <v>9081</v>
      </c>
      <c r="C161" s="47" t="s">
        <v>9082</v>
      </c>
      <c r="D161" s="48">
        <v>30</v>
      </c>
      <c r="E161" s="420" t="s">
        <v>9037</v>
      </c>
      <c r="F161" s="56" t="s">
        <v>186</v>
      </c>
    </row>
    <row r="162" spans="1:7" ht="94.15" customHeight="1">
      <c r="A162" s="48" t="s">
        <v>9083</v>
      </c>
      <c r="B162" s="50">
        <v>46173</v>
      </c>
      <c r="C162" s="48" t="s">
        <v>9084</v>
      </c>
      <c r="D162" s="48">
        <v>11</v>
      </c>
      <c r="E162" s="420" t="s">
        <v>9085</v>
      </c>
      <c r="F162" s="56" t="s">
        <v>190</v>
      </c>
    </row>
    <row r="163" spans="1:7" ht="80.45" customHeight="1">
      <c r="A163" s="48" t="s">
        <v>9086</v>
      </c>
      <c r="B163" s="50">
        <v>46180</v>
      </c>
      <c r="C163" s="48" t="s">
        <v>9087</v>
      </c>
      <c r="D163" s="48">
        <v>15</v>
      </c>
      <c r="E163" s="420" t="s">
        <v>9088</v>
      </c>
      <c r="F163" s="56" t="s">
        <v>186</v>
      </c>
    </row>
    <row r="164" spans="1:7" ht="233.25" customHeight="1">
      <c r="A164" s="48" t="s">
        <v>9089</v>
      </c>
      <c r="B164" s="50" t="s">
        <v>9090</v>
      </c>
      <c r="C164" s="48" t="s">
        <v>9091</v>
      </c>
      <c r="D164" s="48">
        <v>365</v>
      </c>
      <c r="E164" s="420" t="s">
        <v>9002</v>
      </c>
      <c r="F164" s="56" t="s">
        <v>190</v>
      </c>
    </row>
    <row r="165" spans="1:7" ht="64.150000000000006" customHeight="1">
      <c r="A165" s="48" t="s">
        <v>9092</v>
      </c>
      <c r="B165" s="50" t="s">
        <v>9090</v>
      </c>
      <c r="C165" s="48" t="s">
        <v>9093</v>
      </c>
      <c r="D165" s="48">
        <v>261</v>
      </c>
      <c r="E165" s="420" t="s">
        <v>9030</v>
      </c>
      <c r="F165" s="56" t="s">
        <v>186</v>
      </c>
    </row>
    <row r="166" spans="1:7" ht="64.150000000000006" customHeight="1">
      <c r="A166" s="48" t="s">
        <v>9094</v>
      </c>
      <c r="B166" s="50">
        <v>46115</v>
      </c>
      <c r="C166" s="48" t="s">
        <v>9095</v>
      </c>
      <c r="D166" s="48">
        <v>20</v>
      </c>
      <c r="E166" s="420" t="s">
        <v>9096</v>
      </c>
      <c r="F166" s="56" t="s">
        <v>190</v>
      </c>
    </row>
    <row r="170" spans="1:7" ht="40.35" customHeight="1">
      <c r="A170" s="1243" t="s">
        <v>252</v>
      </c>
      <c r="B170" s="1243"/>
      <c r="C170" s="1243"/>
      <c r="D170" s="1243"/>
      <c r="E170" s="1243"/>
      <c r="F170" s="40" t="s">
        <v>131</v>
      </c>
      <c r="G170" s="40" t="s">
        <v>132</v>
      </c>
    </row>
    <row r="171" spans="1:7" ht="65.650000000000006" customHeight="1">
      <c r="A171" s="40" t="s">
        <v>133</v>
      </c>
      <c r="B171" s="40" t="s">
        <v>134</v>
      </c>
      <c r="C171" s="40" t="s">
        <v>135</v>
      </c>
      <c r="D171" s="40" t="s">
        <v>136</v>
      </c>
      <c r="E171" s="40" t="s">
        <v>137</v>
      </c>
      <c r="F171" s="72">
        <v>6</v>
      </c>
      <c r="G171" s="72">
        <f>SUM(D172:D177)</f>
        <v>6898</v>
      </c>
    </row>
    <row r="172" spans="1:7" ht="75.75" customHeight="1">
      <c r="A172" s="48" t="s">
        <v>2618</v>
      </c>
      <c r="B172" s="50">
        <v>46174</v>
      </c>
      <c r="C172" s="48" t="s">
        <v>9097</v>
      </c>
      <c r="D172" s="48">
        <v>512</v>
      </c>
      <c r="E172" s="48" t="s">
        <v>9098</v>
      </c>
    </row>
    <row r="173" spans="1:7" ht="58.5" customHeight="1">
      <c r="A173" s="1195" t="s">
        <v>9099</v>
      </c>
      <c r="B173" s="1195" t="s">
        <v>9100</v>
      </c>
      <c r="C173" s="1195" t="s">
        <v>9101</v>
      </c>
      <c r="D173" s="1195">
        <v>1578</v>
      </c>
      <c r="E173" s="1195" t="s">
        <v>9102</v>
      </c>
    </row>
    <row r="174" spans="1:7" ht="53.1" customHeight="1">
      <c r="A174" s="1195" t="s">
        <v>9103</v>
      </c>
      <c r="B174" s="1195" t="s">
        <v>9104</v>
      </c>
      <c r="C174" s="1195" t="s">
        <v>9105</v>
      </c>
      <c r="D174" s="1195">
        <v>1540</v>
      </c>
      <c r="E174" s="1195" t="s">
        <v>9106</v>
      </c>
    </row>
    <row r="175" spans="1:7" ht="42" customHeight="1">
      <c r="A175" s="1196" t="s">
        <v>9107</v>
      </c>
      <c r="B175" s="1195" t="s">
        <v>9108</v>
      </c>
      <c r="C175" s="1196" t="s">
        <v>9109</v>
      </c>
      <c r="D175" s="1195">
        <v>2030</v>
      </c>
      <c r="E175" s="1195" t="s">
        <v>9110</v>
      </c>
    </row>
    <row r="176" spans="1:7" ht="42" customHeight="1">
      <c r="A176" s="1195" t="s">
        <v>9111</v>
      </c>
      <c r="B176" s="1195" t="s">
        <v>9112</v>
      </c>
      <c r="C176" s="1195" t="s">
        <v>9113</v>
      </c>
      <c r="D176" s="1195">
        <v>1218</v>
      </c>
      <c r="E176" s="1195" t="s">
        <v>9102</v>
      </c>
    </row>
    <row r="177" spans="1:10" ht="54.4" customHeight="1">
      <c r="A177" s="1195" t="s">
        <v>9114</v>
      </c>
      <c r="B177" s="1197">
        <v>46157</v>
      </c>
      <c r="C177" s="1196" t="s">
        <v>8348</v>
      </c>
      <c r="D177" s="1195">
        <v>20</v>
      </c>
      <c r="E177" s="1198" t="s">
        <v>9115</v>
      </c>
      <c r="F177" s="67"/>
      <c r="G177" s="40"/>
      <c r="H177" s="40"/>
      <c r="J177" s="80"/>
    </row>
    <row r="178" spans="1:10" ht="54.4" customHeight="1">
      <c r="A178" s="1243" t="s">
        <v>281</v>
      </c>
      <c r="B178" s="1243"/>
      <c r="C178" s="1243"/>
      <c r="D178" s="1243"/>
      <c r="E178" s="1243"/>
      <c r="F178" s="1243"/>
      <c r="G178" s="40" t="s">
        <v>131</v>
      </c>
      <c r="H178" s="40" t="s">
        <v>132</v>
      </c>
      <c r="J178" s="80" t="s">
        <v>282</v>
      </c>
    </row>
    <row r="179" spans="1:10" ht="54.4" customHeight="1">
      <c r="A179" s="40"/>
      <c r="B179" s="40"/>
      <c r="C179" s="40"/>
      <c r="D179" s="40"/>
      <c r="E179" s="40"/>
      <c r="F179" s="40"/>
      <c r="G179" s="40"/>
      <c r="H179" s="40"/>
      <c r="J179" s="80"/>
    </row>
    <row r="180" spans="1:10" ht="76.900000000000006" customHeight="1">
      <c r="A180" s="40" t="s">
        <v>133</v>
      </c>
      <c r="B180" s="40" t="s">
        <v>134</v>
      </c>
      <c r="C180" s="40" t="s">
        <v>135</v>
      </c>
      <c r="D180" s="40" t="s">
        <v>136</v>
      </c>
      <c r="E180" s="40" t="s">
        <v>137</v>
      </c>
      <c r="F180" s="40" t="s">
        <v>283</v>
      </c>
      <c r="G180" s="46">
        <v>35</v>
      </c>
      <c r="H180" s="46">
        <f>SUM(D181:D215)</f>
        <v>14540</v>
      </c>
      <c r="J180" s="81" t="s">
        <v>284</v>
      </c>
    </row>
    <row r="181" spans="1:10" ht="33.75" customHeight="1">
      <c r="A181" s="48" t="s">
        <v>9116</v>
      </c>
      <c r="B181" s="50">
        <v>46134</v>
      </c>
      <c r="C181" s="48"/>
      <c r="D181" s="48">
        <v>80</v>
      </c>
      <c r="E181" s="48" t="s">
        <v>9117</v>
      </c>
      <c r="F181" s="56" t="s">
        <v>314</v>
      </c>
    </row>
    <row r="182" spans="1:10" ht="25.5" customHeight="1">
      <c r="A182" s="48" t="s">
        <v>9118</v>
      </c>
      <c r="B182" s="48" t="s">
        <v>9119</v>
      </c>
      <c r="C182" s="48"/>
      <c r="D182" s="48">
        <v>56</v>
      </c>
      <c r="E182" s="48" t="s">
        <v>9015</v>
      </c>
      <c r="F182" s="56" t="s">
        <v>309</v>
      </c>
    </row>
    <row r="183" spans="1:10" ht="27.6" customHeight="1">
      <c r="A183" s="1195" t="s">
        <v>9120</v>
      </c>
      <c r="B183" s="1195" t="s">
        <v>9121</v>
      </c>
      <c r="C183" s="1199" t="s">
        <v>9122</v>
      </c>
      <c r="D183" s="1195">
        <v>2080</v>
      </c>
      <c r="E183" s="1195" t="s">
        <v>9102</v>
      </c>
      <c r="F183" s="56" t="s">
        <v>309</v>
      </c>
    </row>
    <row r="184" spans="1:10" ht="28.15" customHeight="1">
      <c r="A184" s="1195" t="s">
        <v>9123</v>
      </c>
      <c r="B184" s="1195" t="s">
        <v>9124</v>
      </c>
      <c r="C184" s="1195" t="s">
        <v>9122</v>
      </c>
      <c r="D184" s="1195">
        <v>3750</v>
      </c>
      <c r="E184" s="1195" t="s">
        <v>9125</v>
      </c>
      <c r="F184" s="56" t="s">
        <v>309</v>
      </c>
    </row>
    <row r="185" spans="1:10" ht="100.35" customHeight="1">
      <c r="A185" s="1195" t="s">
        <v>9126</v>
      </c>
      <c r="B185" s="1200" t="s">
        <v>9127</v>
      </c>
      <c r="C185" s="1195" t="s">
        <v>9128</v>
      </c>
      <c r="D185" s="1195">
        <v>104</v>
      </c>
      <c r="E185" s="1195" t="s">
        <v>9021</v>
      </c>
      <c r="F185" s="56" t="s">
        <v>300</v>
      </c>
    </row>
    <row r="186" spans="1:10" ht="125.85" customHeight="1">
      <c r="A186" s="1195" t="s">
        <v>9129</v>
      </c>
      <c r="B186" s="1200" t="s">
        <v>9130</v>
      </c>
      <c r="C186" s="1195" t="s">
        <v>9131</v>
      </c>
      <c r="D186" s="1195">
        <v>101</v>
      </c>
      <c r="E186" s="1195" t="s">
        <v>9002</v>
      </c>
      <c r="F186" s="56" t="s">
        <v>300</v>
      </c>
    </row>
    <row r="187" spans="1:10" ht="49.5" customHeight="1">
      <c r="A187" s="1195" t="s">
        <v>9132</v>
      </c>
      <c r="B187" s="1200">
        <v>46122</v>
      </c>
      <c r="C187" s="1195" t="s">
        <v>9133</v>
      </c>
      <c r="D187" s="1195">
        <v>31</v>
      </c>
      <c r="E187" s="1195" t="s">
        <v>9021</v>
      </c>
      <c r="F187" s="56" t="s">
        <v>300</v>
      </c>
    </row>
    <row r="188" spans="1:10" ht="121.35" customHeight="1">
      <c r="A188" s="1195" t="s">
        <v>9134</v>
      </c>
      <c r="B188" s="1200">
        <v>46133</v>
      </c>
      <c r="C188" s="1195" t="s">
        <v>9135</v>
      </c>
      <c r="D188" s="1195">
        <v>65</v>
      </c>
      <c r="E188" s="1195" t="s">
        <v>9002</v>
      </c>
      <c r="F188" s="56" t="s">
        <v>300</v>
      </c>
    </row>
    <row r="189" spans="1:10" ht="197.45" customHeight="1">
      <c r="A189" s="1195" t="s">
        <v>9136</v>
      </c>
      <c r="B189" s="1200" t="s">
        <v>9137</v>
      </c>
      <c r="C189" s="1195" t="s">
        <v>9138</v>
      </c>
      <c r="D189" s="1195">
        <v>285</v>
      </c>
      <c r="E189" s="1195" t="s">
        <v>9002</v>
      </c>
      <c r="F189" s="56" t="s">
        <v>300</v>
      </c>
    </row>
    <row r="190" spans="1:10" ht="102" customHeight="1">
      <c r="A190" s="1195" t="s">
        <v>9139</v>
      </c>
      <c r="B190" s="1200">
        <v>46135</v>
      </c>
      <c r="C190" s="1195" t="s">
        <v>9140</v>
      </c>
      <c r="D190" s="1195">
        <v>32</v>
      </c>
      <c r="E190" s="1195" t="s">
        <v>9002</v>
      </c>
      <c r="F190" s="56" t="s">
        <v>300</v>
      </c>
    </row>
    <row r="191" spans="1:10" ht="197.45" customHeight="1">
      <c r="A191" s="1195" t="s">
        <v>9141</v>
      </c>
      <c r="B191" s="1200">
        <v>46136</v>
      </c>
      <c r="C191" s="1195" t="s">
        <v>9142</v>
      </c>
      <c r="D191" s="1195">
        <v>69</v>
      </c>
      <c r="E191" s="1195" t="s">
        <v>9018</v>
      </c>
      <c r="F191" s="56" t="s">
        <v>300</v>
      </c>
    </row>
    <row r="192" spans="1:10" ht="63.4" customHeight="1">
      <c r="A192" s="1195" t="s">
        <v>9143</v>
      </c>
      <c r="B192" s="1200" t="s">
        <v>9144</v>
      </c>
      <c r="C192" s="1195" t="s">
        <v>9145</v>
      </c>
      <c r="D192" s="1195">
        <v>1270</v>
      </c>
      <c r="E192" s="1195" t="s">
        <v>9002</v>
      </c>
      <c r="F192" s="56" t="s">
        <v>300</v>
      </c>
    </row>
    <row r="193" spans="1:6" ht="63.4" customHeight="1">
      <c r="A193" s="1195" t="s">
        <v>9146</v>
      </c>
      <c r="B193" s="1200" t="s">
        <v>9147</v>
      </c>
      <c r="C193" s="1195" t="s">
        <v>9148</v>
      </c>
      <c r="D193" s="1195">
        <v>91</v>
      </c>
      <c r="E193" s="1195" t="s">
        <v>9021</v>
      </c>
      <c r="F193" s="56" t="s">
        <v>3898</v>
      </c>
    </row>
    <row r="194" spans="1:6" ht="53.1" customHeight="1">
      <c r="A194" s="1195" t="s">
        <v>9149</v>
      </c>
      <c r="B194" s="1200" t="s">
        <v>9150</v>
      </c>
      <c r="C194" s="1195" t="s">
        <v>9151</v>
      </c>
      <c r="D194" s="1195">
        <v>41</v>
      </c>
      <c r="E194" s="1195" t="s">
        <v>9002</v>
      </c>
      <c r="F194" s="56" t="s">
        <v>300</v>
      </c>
    </row>
    <row r="195" spans="1:6" ht="83.65" customHeight="1">
      <c r="A195" s="1195" t="s">
        <v>9152</v>
      </c>
      <c r="B195" s="1200">
        <v>46148</v>
      </c>
      <c r="C195" s="1195" t="s">
        <v>9153</v>
      </c>
      <c r="D195" s="1195">
        <v>15</v>
      </c>
      <c r="E195" s="1195" t="s">
        <v>9002</v>
      </c>
      <c r="F195" s="56" t="s">
        <v>300</v>
      </c>
    </row>
    <row r="196" spans="1:6" ht="31.9" customHeight="1">
      <c r="A196" s="1195" t="s">
        <v>9154</v>
      </c>
      <c r="B196" s="1200" t="s">
        <v>9155</v>
      </c>
      <c r="C196" s="1195" t="s">
        <v>9156</v>
      </c>
      <c r="D196" s="1195">
        <v>76</v>
      </c>
      <c r="E196" s="1195" t="s">
        <v>9021</v>
      </c>
      <c r="F196" s="56" t="s">
        <v>289</v>
      </c>
    </row>
    <row r="197" spans="1:6" ht="129.94999999999999" customHeight="1">
      <c r="A197" s="1195" t="s">
        <v>9157</v>
      </c>
      <c r="B197" s="1200" t="s">
        <v>9158</v>
      </c>
      <c r="C197" s="1195" t="s">
        <v>9159</v>
      </c>
      <c r="D197" s="1195">
        <v>274</v>
      </c>
      <c r="E197" s="1195" t="s">
        <v>9002</v>
      </c>
      <c r="F197" s="56" t="s">
        <v>300</v>
      </c>
    </row>
    <row r="198" spans="1:6" ht="101.65" customHeight="1">
      <c r="A198" s="1195" t="s">
        <v>9160</v>
      </c>
      <c r="B198" s="1200">
        <v>46149</v>
      </c>
      <c r="C198" s="1195" t="s">
        <v>9161</v>
      </c>
      <c r="D198" s="1195">
        <v>62</v>
      </c>
      <c r="E198" s="1195" t="s">
        <v>9088</v>
      </c>
      <c r="F198" s="56" t="s">
        <v>300</v>
      </c>
    </row>
    <row r="199" spans="1:6" ht="101.65" customHeight="1">
      <c r="A199" s="1195" t="s">
        <v>9162</v>
      </c>
      <c r="B199" s="1200">
        <v>46151</v>
      </c>
      <c r="C199" s="1195" t="s">
        <v>9163</v>
      </c>
      <c r="D199" s="1195">
        <v>165</v>
      </c>
      <c r="E199" s="1195" t="s">
        <v>9018</v>
      </c>
      <c r="F199" s="56" t="s">
        <v>300</v>
      </c>
    </row>
    <row r="200" spans="1:6" ht="162.6" customHeight="1">
      <c r="A200" s="1195" t="s">
        <v>9164</v>
      </c>
      <c r="B200" s="1200">
        <v>46151</v>
      </c>
      <c r="C200" s="1195" t="s">
        <v>9165</v>
      </c>
      <c r="D200" s="1195">
        <v>2560</v>
      </c>
      <c r="E200" s="1195" t="s">
        <v>9002</v>
      </c>
      <c r="F200" s="56" t="s">
        <v>300</v>
      </c>
    </row>
    <row r="201" spans="1:6" ht="59.65" customHeight="1">
      <c r="A201" s="1195" t="s">
        <v>9166</v>
      </c>
      <c r="B201" s="1200">
        <v>46151</v>
      </c>
      <c r="C201" s="1195" t="s">
        <v>9167</v>
      </c>
      <c r="D201" s="1195">
        <v>85</v>
      </c>
      <c r="E201" s="1195" t="s">
        <v>9088</v>
      </c>
      <c r="F201" s="56" t="s">
        <v>300</v>
      </c>
    </row>
    <row r="202" spans="1:6" ht="82.9" customHeight="1">
      <c r="A202" s="1195" t="s">
        <v>9168</v>
      </c>
      <c r="B202" s="1200">
        <v>46151</v>
      </c>
      <c r="C202" s="1195" t="s">
        <v>9169</v>
      </c>
      <c r="D202" s="1195">
        <v>76</v>
      </c>
      <c r="E202" s="1195" t="s">
        <v>9088</v>
      </c>
      <c r="F202" s="56" t="s">
        <v>300</v>
      </c>
    </row>
    <row r="203" spans="1:6" ht="64.349999999999994" customHeight="1">
      <c r="A203" s="1195" t="s">
        <v>9170</v>
      </c>
      <c r="B203" s="1200">
        <v>46151</v>
      </c>
      <c r="C203" s="1195" t="s">
        <v>9171</v>
      </c>
      <c r="D203" s="1195">
        <v>63</v>
      </c>
      <c r="E203" s="1195" t="s">
        <v>9088</v>
      </c>
      <c r="F203" s="56" t="s">
        <v>300</v>
      </c>
    </row>
    <row r="204" spans="1:6" ht="146.85" customHeight="1">
      <c r="A204" s="1195" t="s">
        <v>9172</v>
      </c>
      <c r="B204" s="1200">
        <v>46151</v>
      </c>
      <c r="C204" s="1195" t="s">
        <v>9173</v>
      </c>
      <c r="D204" s="1195">
        <v>53</v>
      </c>
      <c r="E204" s="1195" t="s">
        <v>9174</v>
      </c>
      <c r="F204" s="56" t="s">
        <v>300</v>
      </c>
    </row>
    <row r="205" spans="1:6" ht="41.85" customHeight="1">
      <c r="A205" s="1195" t="s">
        <v>9175</v>
      </c>
      <c r="B205" s="1200">
        <v>46174</v>
      </c>
      <c r="C205" s="1195" t="s">
        <v>9176</v>
      </c>
      <c r="D205" s="1195">
        <v>22</v>
      </c>
      <c r="E205" s="1195" t="s">
        <v>9021</v>
      </c>
      <c r="F205" s="56" t="s">
        <v>2874</v>
      </c>
    </row>
    <row r="206" spans="1:6" ht="52.9" customHeight="1">
      <c r="A206" s="1195" t="s">
        <v>9177</v>
      </c>
      <c r="B206" s="1200" t="s">
        <v>9178</v>
      </c>
      <c r="C206" s="1195" t="s">
        <v>9179</v>
      </c>
      <c r="D206" s="1195">
        <v>31</v>
      </c>
      <c r="E206" s="1195" t="s">
        <v>9021</v>
      </c>
      <c r="F206" s="56" t="s">
        <v>314</v>
      </c>
    </row>
    <row r="207" spans="1:6">
      <c r="A207" s="62" t="s">
        <v>9180</v>
      </c>
      <c r="B207" s="1201">
        <v>46148</v>
      </c>
      <c r="C207" s="62" t="s">
        <v>376</v>
      </c>
      <c r="D207" s="62">
        <v>45</v>
      </c>
      <c r="E207" s="62" t="s">
        <v>9181</v>
      </c>
    </row>
    <row r="208" spans="1:6">
      <c r="A208" s="62" t="s">
        <v>9182</v>
      </c>
      <c r="B208" s="1201">
        <v>46149</v>
      </c>
      <c r="C208" s="62" t="s">
        <v>9183</v>
      </c>
      <c r="D208" s="62">
        <v>60</v>
      </c>
      <c r="E208" s="62" t="s">
        <v>9181</v>
      </c>
    </row>
    <row r="209" spans="1:7">
      <c r="A209" s="62" t="s">
        <v>9184</v>
      </c>
      <c r="B209" s="1201">
        <v>46151</v>
      </c>
      <c r="C209" s="29" t="s">
        <v>9185</v>
      </c>
      <c r="D209" s="62">
        <v>1300</v>
      </c>
      <c r="E209" s="62" t="s">
        <v>9181</v>
      </c>
    </row>
    <row r="210" spans="1:7">
      <c r="A210" s="62" t="s">
        <v>1490</v>
      </c>
      <c r="B210" s="1201">
        <v>46151</v>
      </c>
      <c r="C210" s="62" t="s">
        <v>9186</v>
      </c>
      <c r="D210" s="62">
        <v>700</v>
      </c>
      <c r="E210" s="62" t="s">
        <v>9181</v>
      </c>
    </row>
    <row r="211" spans="1:7" ht="14.25">
      <c r="A211" s="143"/>
      <c r="B211" s="1200">
        <v>46155</v>
      </c>
      <c r="C211" s="62" t="s">
        <v>9187</v>
      </c>
      <c r="D211" s="62">
        <v>48</v>
      </c>
      <c r="E211" s="62" t="s">
        <v>9188</v>
      </c>
    </row>
    <row r="212" spans="1:7" ht="28.5">
      <c r="A212" s="1200" t="s">
        <v>9189</v>
      </c>
      <c r="B212" s="1200">
        <v>46115</v>
      </c>
      <c r="C212" s="1200" t="s">
        <v>9190</v>
      </c>
      <c r="D212" s="1195">
        <v>31</v>
      </c>
      <c r="E212" s="1202" t="s">
        <v>9037</v>
      </c>
      <c r="F212" s="1203" t="s">
        <v>300</v>
      </c>
    </row>
    <row r="213" spans="1:7" ht="71.25">
      <c r="A213" s="1202" t="s">
        <v>9191</v>
      </c>
      <c r="B213" s="1204" t="s">
        <v>9192</v>
      </c>
      <c r="C213" s="1200" t="s">
        <v>9193</v>
      </c>
      <c r="D213" s="1195">
        <v>531</v>
      </c>
      <c r="E213" s="1202" t="s">
        <v>9037</v>
      </c>
      <c r="F213" s="1203" t="s">
        <v>411</v>
      </c>
    </row>
    <row r="214" spans="1:7" ht="42.75">
      <c r="A214" s="1200" t="s">
        <v>9194</v>
      </c>
      <c r="B214" s="1205" t="s">
        <v>9195</v>
      </c>
      <c r="C214" s="1200" t="s">
        <v>9196</v>
      </c>
      <c r="D214" s="1195">
        <v>210</v>
      </c>
      <c r="E214" s="1202" t="s">
        <v>9037</v>
      </c>
      <c r="F214" s="1203" t="s">
        <v>300</v>
      </c>
    </row>
    <row r="215" spans="1:7" ht="42.75">
      <c r="A215" s="1202" t="s">
        <v>9197</v>
      </c>
      <c r="B215" s="1200">
        <v>46148</v>
      </c>
      <c r="C215" s="1200" t="s">
        <v>9198</v>
      </c>
      <c r="D215" s="1198">
        <v>78</v>
      </c>
      <c r="E215" s="1202" t="s">
        <v>9037</v>
      </c>
      <c r="F215" s="1203" t="s">
        <v>300</v>
      </c>
    </row>
    <row r="216" spans="1:7" ht="14.25">
      <c r="A216" s="1200"/>
      <c r="B216" s="1200"/>
      <c r="C216" s="1206"/>
      <c r="D216" s="1207"/>
      <c r="E216" s="1200"/>
      <c r="F216" s="1203"/>
    </row>
    <row r="217" spans="1:7" ht="14.25">
      <c r="A217" s="1200"/>
      <c r="B217" s="1200"/>
      <c r="C217" s="1200"/>
      <c r="D217" s="1200"/>
      <c r="E217" s="1200"/>
      <c r="F217" s="1203"/>
    </row>
    <row r="218" spans="1:7">
      <c r="A218" s="62"/>
      <c r="B218" s="1201"/>
      <c r="C218" s="62"/>
      <c r="D218" s="62"/>
      <c r="E218" s="62"/>
    </row>
    <row r="219" spans="1:7" ht="37.35" customHeight="1">
      <c r="A219" s="1243" t="s">
        <v>468</v>
      </c>
      <c r="B219" s="1243"/>
      <c r="C219" s="1243"/>
      <c r="D219" s="1243"/>
      <c r="E219" s="1243"/>
      <c r="F219" s="40" t="s">
        <v>131</v>
      </c>
      <c r="G219" s="40" t="s">
        <v>132</v>
      </c>
    </row>
    <row r="220" spans="1:7" ht="77.650000000000006" customHeight="1">
      <c r="A220" s="40" t="s">
        <v>133</v>
      </c>
      <c r="B220" s="40" t="s">
        <v>134</v>
      </c>
      <c r="C220" s="40" t="s">
        <v>135</v>
      </c>
      <c r="D220" s="40" t="s">
        <v>136</v>
      </c>
      <c r="E220" s="40" t="s">
        <v>137</v>
      </c>
      <c r="F220" s="72">
        <v>9</v>
      </c>
      <c r="G220" s="72">
        <f>SUM(D221:D231)</f>
        <v>311</v>
      </c>
    </row>
    <row r="221" spans="1:7" ht="33.75" customHeight="1">
      <c r="A221" s="48" t="s">
        <v>9199</v>
      </c>
      <c r="B221" s="50">
        <v>46157</v>
      </c>
      <c r="C221" s="48"/>
      <c r="D221" s="48">
        <v>10</v>
      </c>
      <c r="E221" s="48" t="s">
        <v>9098</v>
      </c>
    </row>
    <row r="222" spans="1:7" ht="30.6" customHeight="1">
      <c r="A222" s="48" t="s">
        <v>9200</v>
      </c>
      <c r="B222" s="50">
        <v>46177</v>
      </c>
      <c r="C222" s="48" t="s">
        <v>9201</v>
      </c>
      <c r="D222" s="48">
        <v>23</v>
      </c>
      <c r="E222" s="48" t="s">
        <v>9202</v>
      </c>
    </row>
    <row r="223" spans="1:7" ht="12.75" customHeight="1">
      <c r="A223" s="48" t="s">
        <v>9203</v>
      </c>
      <c r="B223" s="50" t="s">
        <v>9204</v>
      </c>
      <c r="C223" s="48" t="s">
        <v>1500</v>
      </c>
      <c r="D223" s="48">
        <v>20</v>
      </c>
      <c r="E223" s="48" t="s">
        <v>9205</v>
      </c>
    </row>
    <row r="224" spans="1:7" ht="12.75" customHeight="1">
      <c r="A224" s="48" t="s">
        <v>9206</v>
      </c>
      <c r="B224" s="213">
        <v>46177</v>
      </c>
      <c r="C224" s="48" t="s">
        <v>1500</v>
      </c>
      <c r="D224" s="48">
        <v>23</v>
      </c>
      <c r="E224" s="48" t="s">
        <v>9202</v>
      </c>
    </row>
    <row r="225" spans="1:10" ht="69" customHeight="1">
      <c r="A225" s="1208" t="s">
        <v>9207</v>
      </c>
      <c r="B225" s="48" t="s">
        <v>9208</v>
      </c>
      <c r="C225" s="48" t="s">
        <v>9209</v>
      </c>
      <c r="D225" s="48">
        <v>51</v>
      </c>
      <c r="E225" s="48" t="s">
        <v>9069</v>
      </c>
    </row>
    <row r="226" spans="1:10" ht="12.75" customHeight="1">
      <c r="A226" s="1320" t="s">
        <v>9210</v>
      </c>
      <c r="B226" s="1321">
        <v>46155</v>
      </c>
      <c r="C226" s="1250" t="s">
        <v>9211</v>
      </c>
      <c r="D226" s="1250">
        <v>78</v>
      </c>
      <c r="E226" s="1322" t="s">
        <v>9037</v>
      </c>
    </row>
    <row r="227" spans="1:10" ht="12.75" customHeight="1">
      <c r="A227" s="1320"/>
      <c r="B227" s="1321"/>
      <c r="C227" s="1321"/>
      <c r="D227" s="1321"/>
      <c r="E227" s="1321"/>
    </row>
    <row r="228" spans="1:10" ht="12.75" customHeight="1">
      <c r="A228" s="1320"/>
      <c r="B228" s="1321"/>
      <c r="C228" s="1321"/>
      <c r="D228" s="1321"/>
      <c r="E228" s="1321"/>
    </row>
    <row r="229" spans="1:10" ht="12.75" customHeight="1">
      <c r="A229" s="48" t="s">
        <v>9212</v>
      </c>
      <c r="B229" s="48" t="s">
        <v>1075</v>
      </c>
      <c r="C229" s="48" t="s">
        <v>9213</v>
      </c>
      <c r="D229" s="48">
        <v>25</v>
      </c>
      <c r="E229" s="48" t="s">
        <v>9202</v>
      </c>
    </row>
    <row r="230" spans="1:10" ht="25.5">
      <c r="A230" s="48" t="s">
        <v>9214</v>
      </c>
      <c r="B230" s="48" t="s">
        <v>1075</v>
      </c>
      <c r="C230" s="48" t="s">
        <v>9215</v>
      </c>
      <c r="D230" s="48">
        <v>35</v>
      </c>
      <c r="E230" s="48" t="s">
        <v>9002</v>
      </c>
    </row>
    <row r="231" spans="1:10" ht="25.5">
      <c r="A231" s="48" t="s">
        <v>9216</v>
      </c>
      <c r="B231" s="48" t="s">
        <v>139</v>
      </c>
      <c r="C231" s="48" t="s">
        <v>9217</v>
      </c>
      <c r="D231" s="48">
        <v>46</v>
      </c>
      <c r="E231" s="48" t="s">
        <v>9002</v>
      </c>
    </row>
    <row r="234" spans="1:10" ht="102.2" customHeight="1">
      <c r="A234" s="1243" t="s">
        <v>495</v>
      </c>
      <c r="B234" s="1243"/>
      <c r="C234" s="1243"/>
      <c r="D234" s="1243"/>
      <c r="E234" s="1243"/>
      <c r="F234" s="1243"/>
      <c r="G234" s="40" t="s">
        <v>131</v>
      </c>
      <c r="H234" s="40" t="s">
        <v>132</v>
      </c>
      <c r="I234" s="40" t="s">
        <v>496</v>
      </c>
      <c r="J234" s="40" t="s">
        <v>497</v>
      </c>
    </row>
    <row r="235" spans="1:10" ht="54.75" customHeight="1">
      <c r="A235" s="40" t="s">
        <v>498</v>
      </c>
      <c r="B235" s="40" t="s">
        <v>502</v>
      </c>
      <c r="C235" s="40" t="s">
        <v>135</v>
      </c>
      <c r="D235" s="40" t="s">
        <v>499</v>
      </c>
      <c r="E235" s="40" t="s">
        <v>500</v>
      </c>
      <c r="F235" s="40" t="s">
        <v>132</v>
      </c>
      <c r="G235" s="102">
        <v>2</v>
      </c>
      <c r="H235" s="102">
        <f>SUM(F236:F237)</f>
        <v>27</v>
      </c>
      <c r="I235" s="102"/>
      <c r="J235" s="102"/>
    </row>
    <row r="236" spans="1:10" ht="49.35" customHeight="1">
      <c r="A236" s="1209" t="s">
        <v>9218</v>
      </c>
      <c r="B236" s="48" t="s">
        <v>9219</v>
      </c>
      <c r="C236" s="1210" t="s">
        <v>9220</v>
      </c>
      <c r="D236" s="988" t="s">
        <v>9221</v>
      </c>
      <c r="E236" s="48">
        <v>5</v>
      </c>
      <c r="F236" s="48">
        <v>12</v>
      </c>
    </row>
    <row r="237" spans="1:10" ht="79.349999999999994" customHeight="1">
      <c r="A237" s="1209" t="s">
        <v>9222</v>
      </c>
      <c r="B237" s="48" t="s">
        <v>9223</v>
      </c>
      <c r="C237" s="1210" t="s">
        <v>9224</v>
      </c>
      <c r="D237" s="988" t="s">
        <v>9221</v>
      </c>
      <c r="E237" s="48">
        <v>5</v>
      </c>
      <c r="F237" s="48">
        <v>15</v>
      </c>
    </row>
    <row r="238" spans="1:10">
      <c r="A238" s="48"/>
      <c r="B238" s="50"/>
      <c r="C238" s="48"/>
      <c r="D238" s="48"/>
      <c r="E238" s="48"/>
      <c r="F238" s="48"/>
    </row>
    <row r="239" spans="1:10">
      <c r="A239" s="48"/>
      <c r="B239" s="48"/>
      <c r="C239" s="48"/>
      <c r="D239" s="48"/>
      <c r="E239" s="48"/>
      <c r="F239" s="48"/>
    </row>
    <row r="243" spans="1:8" ht="38.85" customHeight="1">
      <c r="A243" s="1243" t="s">
        <v>501</v>
      </c>
      <c r="B243" s="1243"/>
      <c r="C243" s="1243"/>
      <c r="D243" s="1243"/>
      <c r="E243" s="1243"/>
      <c r="F243" s="1242"/>
      <c r="G243" s="1242"/>
      <c r="H243" s="1242"/>
    </row>
    <row r="244" spans="1:8" ht="12.75" customHeight="1">
      <c r="A244" s="2" t="s">
        <v>27</v>
      </c>
      <c r="B244" s="2"/>
      <c r="C244" s="2"/>
      <c r="D244" s="2"/>
      <c r="E244" s="2"/>
    </row>
    <row r="245" spans="1:8" ht="82.9" customHeight="1">
      <c r="A245" s="40" t="s">
        <v>133</v>
      </c>
      <c r="B245" s="40" t="s">
        <v>502</v>
      </c>
      <c r="C245" s="40" t="s">
        <v>135</v>
      </c>
      <c r="D245" s="40" t="s">
        <v>500</v>
      </c>
      <c r="E245" s="40" t="s">
        <v>132</v>
      </c>
      <c r="F245" s="40" t="s">
        <v>131</v>
      </c>
      <c r="G245" s="40" t="s">
        <v>132</v>
      </c>
    </row>
    <row r="246" spans="1:8" ht="47.1" customHeight="1">
      <c r="A246" s="48" t="s">
        <v>9016</v>
      </c>
      <c r="B246" s="1211">
        <v>46122</v>
      </c>
      <c r="C246" s="48" t="s">
        <v>9017</v>
      </c>
      <c r="D246" s="48"/>
      <c r="E246" s="48">
        <v>39</v>
      </c>
      <c r="F246" s="72"/>
      <c r="G246" s="72"/>
    </row>
    <row r="247" spans="1:8" ht="51.75" customHeight="1">
      <c r="A247" s="48" t="s">
        <v>9225</v>
      </c>
      <c r="B247" s="1211">
        <v>46132</v>
      </c>
      <c r="C247" s="48" t="s">
        <v>9226</v>
      </c>
      <c r="D247" s="48">
        <v>1</v>
      </c>
      <c r="E247" s="48">
        <v>221</v>
      </c>
      <c r="F247" s="72"/>
      <c r="G247" s="72"/>
    </row>
    <row r="248" spans="1:8" ht="61.5" customHeight="1">
      <c r="A248" s="48" t="s">
        <v>9227</v>
      </c>
      <c r="B248" s="1211">
        <v>46126</v>
      </c>
      <c r="C248" s="48" t="s">
        <v>9228</v>
      </c>
      <c r="D248" s="48"/>
      <c r="E248" s="48">
        <v>16</v>
      </c>
    </row>
    <row r="249" spans="1:8" ht="61.5" customHeight="1">
      <c r="A249" s="48" t="s">
        <v>9229</v>
      </c>
      <c r="B249" s="1211">
        <v>46132</v>
      </c>
      <c r="C249" s="48" t="s">
        <v>9230</v>
      </c>
      <c r="D249" s="48"/>
      <c r="E249" s="48">
        <v>15</v>
      </c>
    </row>
    <row r="250" spans="1:8" ht="61.5" customHeight="1">
      <c r="A250" s="48" t="s">
        <v>9141</v>
      </c>
      <c r="B250" s="1211">
        <v>46136</v>
      </c>
      <c r="C250" s="48" t="s">
        <v>9231</v>
      </c>
      <c r="D250" s="48"/>
      <c r="E250" s="48">
        <v>69</v>
      </c>
    </row>
    <row r="251" spans="1:8" ht="45.75" customHeight="1">
      <c r="A251" s="48" t="s">
        <v>9232</v>
      </c>
      <c r="B251" s="50">
        <v>46151</v>
      </c>
      <c r="C251" s="48" t="s">
        <v>9233</v>
      </c>
      <c r="D251" s="48"/>
      <c r="E251" s="48">
        <v>165</v>
      </c>
    </row>
    <row r="252" spans="1:8" ht="50.25" customHeight="1">
      <c r="A252" s="48" t="s">
        <v>9234</v>
      </c>
      <c r="B252" s="50">
        <v>46162</v>
      </c>
      <c r="C252" s="48" t="s">
        <v>9235</v>
      </c>
      <c r="D252" s="48"/>
      <c r="E252" s="48">
        <v>31</v>
      </c>
    </row>
    <row r="254" spans="1:8" ht="46.35" customHeight="1">
      <c r="A254" s="1243" t="s">
        <v>534</v>
      </c>
      <c r="B254" s="1243"/>
      <c r="C254" s="1243"/>
    </row>
    <row r="255" spans="1:8" ht="71.650000000000006" customHeight="1">
      <c r="A255" s="40" t="s">
        <v>535</v>
      </c>
      <c r="B255" s="40" t="s">
        <v>536</v>
      </c>
      <c r="C255" s="40" t="s">
        <v>537</v>
      </c>
    </row>
    <row r="256" spans="1:8" ht="12.75" customHeight="1">
      <c r="A256" s="67" t="s">
        <v>538</v>
      </c>
      <c r="B256" s="48"/>
      <c r="C256" s="48"/>
    </row>
    <row r="257" spans="1:4" ht="12.75" customHeight="1">
      <c r="A257" s="67" t="s">
        <v>539</v>
      </c>
      <c r="B257" s="48">
        <v>1</v>
      </c>
      <c r="C257" s="48">
        <v>2</v>
      </c>
    </row>
    <row r="258" spans="1:4" ht="12.75" customHeight="1">
      <c r="A258" s="67" t="s">
        <v>540</v>
      </c>
      <c r="B258" s="48"/>
      <c r="C258" s="48"/>
    </row>
    <row r="260" spans="1:4" ht="50.65" customHeight="1">
      <c r="A260" s="1243" t="s">
        <v>541</v>
      </c>
      <c r="B260" s="1243"/>
      <c r="C260" s="1243"/>
      <c r="D260" s="40" t="s">
        <v>542</v>
      </c>
    </row>
    <row r="261" spans="1:4" ht="79.150000000000006" customHeight="1">
      <c r="A261" s="40" t="s">
        <v>543</v>
      </c>
      <c r="B261" s="40" t="s">
        <v>92</v>
      </c>
      <c r="C261" s="40" t="s">
        <v>94</v>
      </c>
      <c r="D261" s="48">
        <v>7</v>
      </c>
    </row>
    <row r="262" spans="1:4" ht="46.15" customHeight="1">
      <c r="A262" s="1212" t="s">
        <v>9236</v>
      </c>
      <c r="B262" s="926" t="s">
        <v>9237</v>
      </c>
      <c r="C262" s="1213" t="s">
        <v>9238</v>
      </c>
    </row>
    <row r="263" spans="1:4" ht="46.15" customHeight="1">
      <c r="A263" s="1214" t="s">
        <v>9236</v>
      </c>
      <c r="B263" s="926" t="s">
        <v>9239</v>
      </c>
      <c r="C263" s="48" t="s">
        <v>9240</v>
      </c>
    </row>
    <row r="264" spans="1:4" ht="41.25" customHeight="1">
      <c r="A264" s="1215" t="s">
        <v>9241</v>
      </c>
      <c r="B264" s="926" t="s">
        <v>9242</v>
      </c>
      <c r="C264" s="47" t="s">
        <v>9243</v>
      </c>
    </row>
    <row r="265" spans="1:4" ht="41.25" customHeight="1">
      <c r="A265" s="1214" t="s">
        <v>9236</v>
      </c>
      <c r="B265" s="926" t="s">
        <v>9244</v>
      </c>
      <c r="C265" s="48" t="s">
        <v>9245</v>
      </c>
    </row>
    <row r="266" spans="1:4" ht="52.15" customHeight="1">
      <c r="A266" s="1214" t="s">
        <v>9236</v>
      </c>
      <c r="B266" s="926" t="s">
        <v>9244</v>
      </c>
      <c r="C266" s="48" t="s">
        <v>9246</v>
      </c>
    </row>
    <row r="267" spans="1:4" ht="39.200000000000003" customHeight="1">
      <c r="A267" s="1214" t="s">
        <v>9236</v>
      </c>
      <c r="B267" s="926" t="s">
        <v>9247</v>
      </c>
      <c r="C267" s="48" t="s">
        <v>9248</v>
      </c>
    </row>
    <row r="268" spans="1:4" ht="29.85" customHeight="1">
      <c r="A268" s="1214" t="s">
        <v>9249</v>
      </c>
      <c r="B268" s="926" t="s">
        <v>9250</v>
      </c>
      <c r="C268" s="48" t="s">
        <v>9251</v>
      </c>
    </row>
    <row r="269" spans="1:4" ht="37.35" customHeight="1">
      <c r="A269" s="1243" t="s">
        <v>1212</v>
      </c>
      <c r="B269" s="1243"/>
      <c r="C269" s="1243"/>
    </row>
    <row r="270" spans="1:4" ht="47.1" customHeight="1">
      <c r="A270" s="40" t="s">
        <v>1213</v>
      </c>
      <c r="B270" s="40" t="s">
        <v>1214</v>
      </c>
      <c r="C270" s="40" t="s">
        <v>1215</v>
      </c>
    </row>
    <row r="271" spans="1:4" ht="12.75" customHeight="1">
      <c r="A271" s="48"/>
      <c r="B271" s="48"/>
      <c r="C271" s="48"/>
    </row>
    <row r="272" spans="1:4" ht="12.75" customHeight="1">
      <c r="A272" s="48"/>
      <c r="B272" s="48"/>
      <c r="C272" s="48"/>
    </row>
    <row r="274" spans="1:8" ht="43.35" customHeight="1">
      <c r="A274" s="1243" t="s">
        <v>1216</v>
      </c>
      <c r="B274" s="1243"/>
      <c r="C274" s="1243"/>
      <c r="D274" s="1243"/>
      <c r="E274" s="1243"/>
    </row>
    <row r="275" spans="1:8" ht="85.9" customHeight="1">
      <c r="A275" s="40" t="s">
        <v>1217</v>
      </c>
      <c r="B275" s="40" t="s">
        <v>1218</v>
      </c>
      <c r="C275" s="40" t="s">
        <v>1219</v>
      </c>
      <c r="D275" s="40" t="s">
        <v>1220</v>
      </c>
      <c r="E275" s="40" t="s">
        <v>1221</v>
      </c>
    </row>
    <row r="276" spans="1:8" ht="55.15" customHeight="1">
      <c r="A276" s="48" t="s">
        <v>9252</v>
      </c>
      <c r="B276" s="48" t="s">
        <v>9253</v>
      </c>
      <c r="C276" s="48"/>
      <c r="D276" s="48"/>
      <c r="E276" s="48" t="s">
        <v>824</v>
      </c>
    </row>
    <row r="277" spans="1:8" ht="12.75" customHeight="1">
      <c r="A277" s="48"/>
      <c r="B277" s="48"/>
      <c r="C277" s="48"/>
      <c r="D277" s="48"/>
      <c r="E277" s="48"/>
    </row>
    <row r="279" spans="1:8" ht="49.9" customHeight="1">
      <c r="A279" s="1248" t="s">
        <v>695</v>
      </c>
      <c r="B279" s="1248"/>
      <c r="C279" s="1248"/>
      <c r="D279" s="1248"/>
      <c r="E279" s="1248"/>
      <c r="F279" s="146" t="s">
        <v>131</v>
      </c>
      <c r="G279" s="146" t="s">
        <v>132</v>
      </c>
    </row>
    <row r="280" spans="1:8" ht="61.9" customHeight="1">
      <c r="A280" s="146" t="s">
        <v>133</v>
      </c>
      <c r="B280" s="146" t="s">
        <v>134</v>
      </c>
      <c r="C280" s="146" t="s">
        <v>135</v>
      </c>
      <c r="D280" s="146" t="s">
        <v>136</v>
      </c>
      <c r="E280" s="146" t="s">
        <v>137</v>
      </c>
      <c r="F280" s="48"/>
      <c r="G280" s="48"/>
    </row>
    <row r="281" spans="1:8" ht="12.75" customHeight="1">
      <c r="A281" s="72"/>
      <c r="B281" s="72"/>
      <c r="C281" s="72"/>
      <c r="D281" s="72"/>
      <c r="E281" s="72"/>
    </row>
    <row r="282" spans="1:8" ht="12.75" customHeight="1">
      <c r="A282" s="72"/>
      <c r="B282" s="72"/>
      <c r="C282" s="72"/>
      <c r="D282" s="72"/>
      <c r="E282" s="72"/>
    </row>
    <row r="283" spans="1:8" ht="12.75" customHeight="1">
      <c r="A283" s="72"/>
      <c r="B283" s="72"/>
      <c r="C283" s="72"/>
      <c r="D283" s="72"/>
      <c r="E283" s="72"/>
    </row>
    <row r="285" spans="1:8" ht="52.9" customHeight="1">
      <c r="A285" s="1248" t="s">
        <v>708</v>
      </c>
      <c r="B285" s="1248"/>
      <c r="C285" s="1248"/>
      <c r="D285" s="1248"/>
      <c r="E285" s="1248"/>
      <c r="F285" s="1242"/>
      <c r="G285" s="1242"/>
      <c r="H285" s="1242"/>
    </row>
    <row r="286" spans="1:8" ht="12.75" customHeight="1">
      <c r="A286" s="2" t="s">
        <v>27</v>
      </c>
      <c r="B286" s="2"/>
      <c r="C286" s="2"/>
      <c r="D286" s="2"/>
      <c r="E286" s="2"/>
    </row>
    <row r="287" spans="1:8" ht="114.2" customHeight="1">
      <c r="A287" s="149"/>
      <c r="B287" s="146" t="s">
        <v>709</v>
      </c>
      <c r="C287" s="146" t="s">
        <v>710</v>
      </c>
      <c r="D287" s="146" t="s">
        <v>136</v>
      </c>
      <c r="E287" s="146" t="s">
        <v>711</v>
      </c>
    </row>
    <row r="288" spans="1:8" ht="12.75" customHeight="1">
      <c r="A288" s="146" t="s">
        <v>712</v>
      </c>
      <c r="B288" s="48"/>
      <c r="C288" s="48"/>
      <c r="D288" s="48"/>
      <c r="E288" s="48"/>
    </row>
    <row r="289" spans="1:6" ht="12.75" customHeight="1">
      <c r="A289" s="146" t="s">
        <v>713</v>
      </c>
      <c r="B289" s="48"/>
      <c r="C289" s="48"/>
      <c r="D289" s="48"/>
      <c r="E289" s="48"/>
    </row>
    <row r="291" spans="1:6" ht="72.400000000000006" customHeight="1">
      <c r="A291" s="1248" t="s">
        <v>714</v>
      </c>
      <c r="B291" s="1248"/>
      <c r="C291" s="1248"/>
      <c r="D291" s="1249"/>
      <c r="E291" s="1249"/>
      <c r="F291" s="1249"/>
    </row>
    <row r="292" spans="1:6" ht="41.1" customHeight="1">
      <c r="A292" s="150" t="s">
        <v>715</v>
      </c>
      <c r="B292" s="1250"/>
      <c r="C292" s="1250"/>
      <c r="D292" s="31"/>
      <c r="E292" s="31"/>
    </row>
    <row r="293" spans="1:6" ht="12.75" customHeight="1">
      <c r="A293" s="146" t="s">
        <v>716</v>
      </c>
      <c r="B293" s="1248" t="s">
        <v>717</v>
      </c>
      <c r="C293" s="1248"/>
      <c r="D293" s="31"/>
      <c r="E293" s="31"/>
    </row>
    <row r="294" spans="1:6" ht="50.45" customHeight="1">
      <c r="A294" s="146" t="s">
        <v>718</v>
      </c>
      <c r="B294" s="1323" t="s">
        <v>9254</v>
      </c>
      <c r="C294" s="1323"/>
      <c r="D294" s="31"/>
      <c r="E294" s="31"/>
    </row>
    <row r="295" spans="1:6" ht="43.5" customHeight="1">
      <c r="A295" s="146" t="s">
        <v>720</v>
      </c>
      <c r="B295" s="1323" t="s">
        <v>9255</v>
      </c>
      <c r="C295" s="1323"/>
      <c r="D295" s="31"/>
      <c r="E295" s="31"/>
    </row>
    <row r="296" spans="1:6" ht="53.45" customHeight="1">
      <c r="A296" s="146" t="s">
        <v>722</v>
      </c>
      <c r="B296" s="1323" t="s">
        <v>9256</v>
      </c>
      <c r="C296" s="1323"/>
      <c r="D296" s="31"/>
      <c r="E296" s="31"/>
    </row>
    <row r="297" spans="1:6" ht="12.75" customHeight="1">
      <c r="A297" s="31"/>
      <c r="B297" s="31"/>
      <c r="C297" s="31"/>
      <c r="D297" s="31"/>
      <c r="E297" s="31"/>
    </row>
    <row r="298" spans="1:6" ht="49.35" customHeight="1">
      <c r="A298" s="1248" t="s">
        <v>723</v>
      </c>
      <c r="B298" s="1248"/>
      <c r="C298" s="1248"/>
      <c r="D298" s="1242"/>
      <c r="E298" s="1242"/>
      <c r="F298" s="1242"/>
    </row>
    <row r="299" spans="1:6" ht="12.75" customHeight="1">
      <c r="A299" s="2" t="s">
        <v>27</v>
      </c>
      <c r="B299" s="2"/>
      <c r="C299" s="2"/>
    </row>
    <row r="300" spans="1:6" ht="12.75" customHeight="1">
      <c r="A300" s="1248" t="s">
        <v>116</v>
      </c>
      <c r="B300" s="1248"/>
      <c r="C300" s="1248"/>
      <c r="D300" s="31"/>
      <c r="E300" s="31"/>
    </row>
    <row r="301" spans="1:6" ht="12.75" customHeight="1">
      <c r="A301" s="1250"/>
      <c r="B301" s="1250"/>
      <c r="C301" s="1250"/>
      <c r="D301" s="31"/>
      <c r="E301" s="31"/>
    </row>
    <row r="302" spans="1:6" ht="12.75" customHeight="1">
      <c r="A302" s="31"/>
      <c r="B302" s="31"/>
      <c r="C302" s="31"/>
      <c r="D302" s="31"/>
      <c r="E302" s="31"/>
    </row>
    <row r="303" spans="1:6" ht="54.4" customHeight="1">
      <c r="A303" s="1248" t="s">
        <v>724</v>
      </c>
      <c r="B303" s="1248"/>
      <c r="C303" s="1248"/>
      <c r="D303" s="1242"/>
      <c r="E303" s="1242"/>
      <c r="F303" s="1242"/>
    </row>
    <row r="304" spans="1:6" ht="12.75" customHeight="1">
      <c r="A304" s="2" t="s">
        <v>27</v>
      </c>
      <c r="B304" s="2"/>
      <c r="C304" s="2"/>
      <c r="D304" s="31"/>
      <c r="E304" s="31"/>
    </row>
    <row r="305" spans="1:7" ht="38.85" customHeight="1">
      <c r="A305" s="146" t="s">
        <v>725</v>
      </c>
      <c r="B305" s="146" t="s">
        <v>710</v>
      </c>
      <c r="C305" s="146" t="s">
        <v>726</v>
      </c>
      <c r="D305" s="31"/>
      <c r="E305" s="31"/>
    </row>
    <row r="306" spans="1:7" ht="30.6" customHeight="1">
      <c r="A306" s="153" t="s">
        <v>9257</v>
      </c>
      <c r="B306" s="153" t="s">
        <v>9258</v>
      </c>
      <c r="C306" s="153" t="s">
        <v>9259</v>
      </c>
      <c r="D306" s="31"/>
      <c r="E306" s="31"/>
    </row>
    <row r="307" spans="1:7" ht="12.75" customHeight="1">
      <c r="A307" s="406"/>
      <c r="B307" s="406"/>
      <c r="C307" s="406"/>
      <c r="D307" s="31"/>
      <c r="E307" s="31"/>
    </row>
    <row r="308" spans="1:7" ht="12.75" customHeight="1">
      <c r="A308" s="406"/>
      <c r="B308" s="406"/>
      <c r="C308" s="406"/>
      <c r="D308" s="154"/>
      <c r="E308" s="154"/>
    </row>
    <row r="309" spans="1:7" ht="12.75" customHeight="1">
      <c r="A309" s="154"/>
      <c r="B309" s="154"/>
      <c r="C309" s="154"/>
      <c r="D309" s="154"/>
      <c r="E309" s="154"/>
    </row>
    <row r="310" spans="1:7" ht="50.65" customHeight="1">
      <c r="A310" s="1254" t="s">
        <v>734</v>
      </c>
      <c r="B310" s="1254"/>
      <c r="C310" s="1254"/>
      <c r="D310" s="1254"/>
      <c r="E310" s="1254"/>
      <c r="F310" s="155" t="s">
        <v>735</v>
      </c>
      <c r="G310" s="155" t="s">
        <v>132</v>
      </c>
    </row>
    <row r="311" spans="1:7" ht="61.15" customHeight="1">
      <c r="A311" s="155" t="s">
        <v>133</v>
      </c>
      <c r="B311" s="155" t="s">
        <v>134</v>
      </c>
      <c r="C311" s="155" t="s">
        <v>135</v>
      </c>
      <c r="D311" s="155" t="s">
        <v>136</v>
      </c>
      <c r="E311" s="155" t="s">
        <v>137</v>
      </c>
      <c r="F311" s="72">
        <v>7</v>
      </c>
      <c r="G311" s="72">
        <f>SUM(D312:D330)</f>
        <v>1510</v>
      </c>
    </row>
    <row r="312" spans="1:7" ht="33" customHeight="1">
      <c r="A312" s="1216" t="s">
        <v>9260</v>
      </c>
      <c r="B312" s="1217" t="s">
        <v>9261</v>
      </c>
      <c r="C312" s="1137" t="s">
        <v>9262</v>
      </c>
      <c r="D312" s="165">
        <v>6</v>
      </c>
      <c r="E312" s="483" t="s">
        <v>9018</v>
      </c>
    </row>
    <row r="313" spans="1:7" ht="12.75" customHeight="1">
      <c r="A313" s="856" t="s">
        <v>9184</v>
      </c>
      <c r="B313" s="1218">
        <v>46151</v>
      </c>
      <c r="C313" s="1219"/>
      <c r="D313" s="486">
        <v>1300</v>
      </c>
      <c r="E313" s="1220" t="s">
        <v>9263</v>
      </c>
    </row>
    <row r="314" spans="1:7" ht="12.75" customHeight="1">
      <c r="A314" s="1324" t="s">
        <v>9264</v>
      </c>
      <c r="B314" s="1325">
        <v>46113</v>
      </c>
      <c r="C314" s="1326" t="s">
        <v>9265</v>
      </c>
      <c r="D314" s="1327">
        <v>16</v>
      </c>
      <c r="E314" s="1328" t="s">
        <v>9266</v>
      </c>
    </row>
    <row r="315" spans="1:7" ht="12.75" customHeight="1">
      <c r="A315" s="1324"/>
      <c r="B315" s="1325"/>
      <c r="C315" s="1326"/>
      <c r="D315" s="1327"/>
      <c r="E315" s="1328"/>
    </row>
    <row r="316" spans="1:7" ht="12.75" customHeight="1">
      <c r="A316" s="1324"/>
      <c r="B316" s="1325"/>
      <c r="C316" s="1326"/>
      <c r="D316" s="1327"/>
      <c r="E316" s="1328"/>
    </row>
    <row r="317" spans="1:7" ht="12.75" customHeight="1">
      <c r="A317" s="1324"/>
      <c r="B317" s="1325"/>
      <c r="C317" s="1326"/>
      <c r="D317" s="1327"/>
      <c r="E317" s="1328"/>
    </row>
    <row r="318" spans="1:7" ht="12.75" customHeight="1">
      <c r="A318" s="1329" t="s">
        <v>9267</v>
      </c>
      <c r="B318" s="1330" t="s">
        <v>9268</v>
      </c>
      <c r="C318" s="1331" t="s">
        <v>9269</v>
      </c>
      <c r="D318" s="1327">
        <v>78</v>
      </c>
      <c r="E318" s="1328" t="s">
        <v>9270</v>
      </c>
    </row>
    <row r="319" spans="1:7" ht="12.75" customHeight="1">
      <c r="A319" s="1329"/>
      <c r="B319" s="1330"/>
      <c r="C319" s="1331"/>
      <c r="D319" s="1327"/>
      <c r="E319" s="1328"/>
    </row>
    <row r="320" spans="1:7" ht="12.75" customHeight="1">
      <c r="A320" s="1329"/>
      <c r="B320" s="1330"/>
      <c r="C320" s="1331"/>
      <c r="D320" s="1327"/>
      <c r="E320" s="1328"/>
    </row>
    <row r="321" spans="1:6" ht="12.75" customHeight="1">
      <c r="A321" s="1329"/>
      <c r="B321" s="1330"/>
      <c r="C321" s="1331"/>
      <c r="D321" s="1327"/>
      <c r="E321" s="1328"/>
    </row>
    <row r="322" spans="1:6" ht="12.75" customHeight="1">
      <c r="A322" s="1332" t="s">
        <v>9271</v>
      </c>
      <c r="B322" s="1333">
        <v>46136</v>
      </c>
      <c r="C322" s="1334" t="s">
        <v>9272</v>
      </c>
      <c r="D322" s="1327">
        <v>12</v>
      </c>
      <c r="E322" s="1335" t="s">
        <v>9273</v>
      </c>
    </row>
    <row r="323" spans="1:6" ht="12.75" customHeight="1">
      <c r="A323" s="1332"/>
      <c r="B323" s="1333"/>
      <c r="C323" s="1334"/>
      <c r="D323" s="1327"/>
      <c r="E323" s="1335"/>
    </row>
    <row r="324" spans="1:6" ht="12.75" customHeight="1">
      <c r="A324" s="1332"/>
      <c r="B324" s="1333"/>
      <c r="C324" s="1334"/>
      <c r="D324" s="1327"/>
      <c r="E324" s="1335"/>
    </row>
    <row r="325" spans="1:6" ht="12.75" customHeight="1">
      <c r="A325" s="1336" t="s">
        <v>9267</v>
      </c>
      <c r="B325" s="1333">
        <v>46130</v>
      </c>
      <c r="C325" s="1334" t="s">
        <v>9274</v>
      </c>
      <c r="D325" s="1327">
        <v>41</v>
      </c>
      <c r="E325" s="1337" t="s">
        <v>9275</v>
      </c>
    </row>
    <row r="326" spans="1:6" ht="12.75" customHeight="1">
      <c r="A326" s="1336"/>
      <c r="B326" s="1333"/>
      <c r="C326" s="1334"/>
      <c r="D326" s="1327"/>
      <c r="E326" s="1337"/>
    </row>
    <row r="327" spans="1:6" ht="12.75" customHeight="1">
      <c r="A327" s="1336"/>
      <c r="B327" s="1333"/>
      <c r="C327" s="1334"/>
      <c r="D327" s="1327"/>
      <c r="E327" s="1337"/>
    </row>
    <row r="328" spans="1:6" ht="12.75" customHeight="1">
      <c r="A328" s="1338" t="s">
        <v>9276</v>
      </c>
      <c r="B328" s="1330" t="s">
        <v>9277</v>
      </c>
      <c r="C328" s="1339" t="s">
        <v>9278</v>
      </c>
      <c r="D328" s="1327">
        <v>57</v>
      </c>
      <c r="E328" s="1340" t="s">
        <v>9270</v>
      </c>
    </row>
    <row r="329" spans="1:6" ht="12.75" customHeight="1">
      <c r="A329" s="1338"/>
      <c r="B329" s="1330"/>
      <c r="C329" s="1339"/>
      <c r="D329" s="1327"/>
      <c r="E329" s="1340"/>
    </row>
    <row r="330" spans="1:6" ht="12.75" customHeight="1">
      <c r="A330" s="1338"/>
      <c r="B330" s="1330"/>
      <c r="C330" s="1339"/>
      <c r="D330" s="1327"/>
      <c r="E330" s="1340"/>
    </row>
    <row r="331" spans="1:6" ht="45.6" customHeight="1">
      <c r="A331" s="1254" t="s">
        <v>744</v>
      </c>
      <c r="B331" s="1254"/>
      <c r="C331" s="1254"/>
      <c r="D331" s="31"/>
      <c r="E331" s="31"/>
    </row>
    <row r="332" spans="1:6" ht="66.400000000000006" customHeight="1">
      <c r="A332" s="155" t="s">
        <v>745</v>
      </c>
      <c r="B332" s="155" t="s">
        <v>746</v>
      </c>
      <c r="C332" s="155" t="s">
        <v>747</v>
      </c>
      <c r="D332" s="31"/>
      <c r="E332" s="31"/>
    </row>
    <row r="333" spans="1:6" ht="41.85" customHeight="1">
      <c r="A333" s="167" t="s">
        <v>9279</v>
      </c>
      <c r="B333" s="165" t="s">
        <v>9280</v>
      </c>
      <c r="C333" s="165">
        <v>277</v>
      </c>
      <c r="D333" s="31"/>
      <c r="E333" s="31"/>
    </row>
    <row r="334" spans="1:6" ht="12.75" customHeight="1">
      <c r="A334" s="31"/>
      <c r="B334" s="31"/>
      <c r="C334" s="31"/>
      <c r="D334" s="31"/>
      <c r="E334" s="31"/>
    </row>
    <row r="335" spans="1:6" ht="61.9" customHeight="1">
      <c r="A335" s="1254" t="s">
        <v>754</v>
      </c>
      <c r="B335" s="1254"/>
      <c r="C335" s="1254"/>
      <c r="D335" s="1242"/>
      <c r="E335" s="1242"/>
      <c r="F335" s="1242"/>
    </row>
    <row r="336" spans="1:6" ht="12.75" customHeight="1">
      <c r="A336" s="2" t="s">
        <v>27</v>
      </c>
      <c r="B336" s="2"/>
      <c r="C336" s="2"/>
      <c r="D336" s="31"/>
      <c r="E336" s="31"/>
    </row>
    <row r="337" spans="1:6" ht="45.6" customHeight="1">
      <c r="A337" s="155" t="s">
        <v>755</v>
      </c>
      <c r="B337" s="155" t="s">
        <v>86</v>
      </c>
      <c r="C337" s="155" t="s">
        <v>756</v>
      </c>
      <c r="D337" s="31"/>
      <c r="E337" s="31"/>
    </row>
    <row r="338" spans="1:6" ht="12.75" customHeight="1">
      <c r="A338" s="165"/>
      <c r="B338" s="165"/>
      <c r="C338" s="165"/>
      <c r="D338" s="31"/>
      <c r="E338" s="31"/>
    </row>
    <row r="339" spans="1:6" ht="12.75" customHeight="1">
      <c r="A339" s="31"/>
      <c r="B339" s="31"/>
      <c r="C339" s="31"/>
      <c r="D339" s="31"/>
      <c r="E339" s="31"/>
    </row>
    <row r="340" spans="1:6" ht="51.4" customHeight="1">
      <c r="A340" s="1254" t="s">
        <v>757</v>
      </c>
      <c r="B340" s="1254"/>
      <c r="C340" s="1254"/>
      <c r="D340" s="1242"/>
      <c r="E340" s="1242"/>
      <c r="F340" s="1242"/>
    </row>
    <row r="341" spans="1:6" ht="12.75" customHeight="1">
      <c r="A341" s="2" t="s">
        <v>27</v>
      </c>
      <c r="B341" s="2"/>
      <c r="C341" s="2"/>
      <c r="D341" s="31"/>
      <c r="E341" s="31"/>
    </row>
    <row r="342" spans="1:6" ht="42.6" customHeight="1">
      <c r="A342" s="155" t="s">
        <v>755</v>
      </c>
      <c r="B342" s="155" t="s">
        <v>86</v>
      </c>
      <c r="C342" s="155" t="s">
        <v>756</v>
      </c>
      <c r="D342" s="31"/>
      <c r="E342" s="31"/>
    </row>
    <row r="343" spans="1:6" ht="12.75" customHeight="1">
      <c r="A343" s="165"/>
      <c r="B343" s="165"/>
      <c r="C343" s="165"/>
      <c r="D343" s="31"/>
      <c r="E343" s="31"/>
    </row>
    <row r="344" spans="1:6" ht="12.75" customHeight="1">
      <c r="A344" s="31"/>
      <c r="B344" s="31"/>
      <c r="C344" s="31"/>
      <c r="D344" s="31"/>
      <c r="E344" s="31"/>
    </row>
    <row r="345" spans="1:6" ht="40.35" customHeight="1">
      <c r="A345" s="1254" t="s">
        <v>758</v>
      </c>
      <c r="B345" s="1254"/>
      <c r="C345" s="1254"/>
      <c r="D345" s="1242"/>
      <c r="E345" s="1242"/>
      <c r="F345" s="1242"/>
    </row>
    <row r="346" spans="1:6" ht="12.75" customHeight="1">
      <c r="A346" s="2" t="s">
        <v>27</v>
      </c>
      <c r="B346" s="2"/>
      <c r="C346" s="2"/>
      <c r="D346" s="31"/>
      <c r="E346" s="31"/>
    </row>
    <row r="347" spans="1:6" ht="106.7" customHeight="1">
      <c r="A347" s="155" t="s">
        <v>755</v>
      </c>
      <c r="B347" s="155" t="s">
        <v>759</v>
      </c>
      <c r="C347" s="155" t="s">
        <v>760</v>
      </c>
      <c r="D347" s="31"/>
      <c r="E347" s="31"/>
    </row>
    <row r="348" spans="1:6" ht="12.75" customHeight="1">
      <c r="A348" s="165"/>
      <c r="B348" s="165"/>
      <c r="C348" s="165"/>
      <c r="D348" s="31"/>
      <c r="E348" s="31"/>
    </row>
    <row r="349" spans="1:6" ht="12.75" customHeight="1">
      <c r="A349" s="31"/>
      <c r="B349" s="31"/>
      <c r="C349" s="31"/>
      <c r="D349" s="31"/>
      <c r="E349" s="31"/>
    </row>
    <row r="350" spans="1:6" ht="58.9" customHeight="1">
      <c r="A350" s="1254" t="s">
        <v>761</v>
      </c>
      <c r="B350" s="1254"/>
      <c r="C350" s="1254"/>
      <c r="D350" s="1242"/>
      <c r="E350" s="1242"/>
      <c r="F350" s="1242"/>
    </row>
    <row r="351" spans="1:6" ht="12.75" customHeight="1">
      <c r="A351" s="2" t="s">
        <v>27</v>
      </c>
      <c r="B351" s="2"/>
      <c r="C351" s="2"/>
      <c r="D351" s="31"/>
      <c r="E351" s="31"/>
    </row>
    <row r="352" spans="1:6" ht="90.95" customHeight="1">
      <c r="A352" s="155" t="s">
        <v>755</v>
      </c>
      <c r="B352" s="155" t="s">
        <v>762</v>
      </c>
      <c r="C352" s="155" t="s">
        <v>763</v>
      </c>
      <c r="D352" s="31"/>
      <c r="E352" s="31"/>
    </row>
    <row r="353" spans="1:7" ht="12.75" customHeight="1">
      <c r="A353" s="165"/>
      <c r="B353" s="165"/>
      <c r="C353" s="165"/>
      <c r="D353" s="31"/>
      <c r="E353" s="31"/>
    </row>
    <row r="354" spans="1:7" ht="12.75" customHeight="1">
      <c r="A354" s="31"/>
      <c r="B354" s="31"/>
      <c r="C354" s="31"/>
      <c r="D354" s="31"/>
      <c r="E354" s="31"/>
    </row>
    <row r="355" spans="1:7" ht="77.650000000000006" customHeight="1">
      <c r="A355" s="1255" t="s">
        <v>764</v>
      </c>
      <c r="B355" s="1255"/>
      <c r="C355" s="1255"/>
      <c r="D355" s="1255"/>
      <c r="E355" s="1255"/>
    </row>
    <row r="356" spans="1:7" ht="134.25" customHeight="1">
      <c r="A356" s="166" t="s">
        <v>765</v>
      </c>
      <c r="B356" s="166" t="s">
        <v>766</v>
      </c>
      <c r="C356" s="166" t="s">
        <v>767</v>
      </c>
      <c r="D356" s="166" t="s">
        <v>768</v>
      </c>
      <c r="E356" s="166" t="s">
        <v>769</v>
      </c>
    </row>
    <row r="357" spans="1:7" ht="61.5" customHeight="1">
      <c r="A357" s="165" t="s">
        <v>9281</v>
      </c>
      <c r="B357" s="165" t="s">
        <v>9282</v>
      </c>
      <c r="C357" s="165" t="s">
        <v>9283</v>
      </c>
      <c r="D357" s="165" t="s">
        <v>9284</v>
      </c>
      <c r="E357" s="167" t="s">
        <v>9285</v>
      </c>
    </row>
    <row r="358" spans="1:7" ht="22.5" customHeight="1">
      <c r="A358" s="167" t="s">
        <v>9286</v>
      </c>
      <c r="B358" s="165" t="s">
        <v>9287</v>
      </c>
      <c r="C358" s="165" t="s">
        <v>9288</v>
      </c>
      <c r="D358" s="165" t="s">
        <v>9289</v>
      </c>
      <c r="E358" s="165" t="s">
        <v>9290</v>
      </c>
    </row>
    <row r="359" spans="1:7" ht="56.25" customHeight="1">
      <c r="A359" s="167" t="s">
        <v>9291</v>
      </c>
      <c r="B359" s="165" t="s">
        <v>9292</v>
      </c>
      <c r="C359" s="165" t="s">
        <v>9293</v>
      </c>
      <c r="D359" s="165" t="s">
        <v>9284</v>
      </c>
      <c r="E359" s="167" t="s">
        <v>9294</v>
      </c>
    </row>
    <row r="360" spans="1:7" ht="12.75" customHeight="1">
      <c r="A360" s="165" t="s">
        <v>9295</v>
      </c>
      <c r="B360" s="165" t="s">
        <v>9296</v>
      </c>
      <c r="C360" s="165" t="s">
        <v>9297</v>
      </c>
      <c r="D360" s="165" t="s">
        <v>9284</v>
      </c>
      <c r="E360" s="165" t="s">
        <v>9290</v>
      </c>
    </row>
    <row r="361" spans="1:7" ht="12.75" customHeight="1">
      <c r="A361" s="165" t="s">
        <v>9298</v>
      </c>
      <c r="B361" s="165" t="s">
        <v>9299</v>
      </c>
      <c r="C361" s="165" t="s">
        <v>9300</v>
      </c>
      <c r="D361" s="165" t="s">
        <v>9284</v>
      </c>
      <c r="E361" s="167" t="s">
        <v>9301</v>
      </c>
    </row>
    <row r="362" spans="1:7" ht="81.75" customHeight="1">
      <c r="A362" s="165" t="s">
        <v>9302</v>
      </c>
      <c r="B362" s="165" t="s">
        <v>9303</v>
      </c>
      <c r="C362" s="165" t="s">
        <v>9304</v>
      </c>
      <c r="D362" s="167" t="s">
        <v>9305</v>
      </c>
      <c r="E362" s="1221" t="s">
        <v>9285</v>
      </c>
    </row>
    <row r="363" spans="1:7" ht="60" customHeight="1">
      <c r="A363" s="165" t="s">
        <v>9306</v>
      </c>
      <c r="B363" s="165" t="s">
        <v>9307</v>
      </c>
      <c r="C363" s="165" t="s">
        <v>9308</v>
      </c>
      <c r="D363" s="167" t="s">
        <v>9309</v>
      </c>
      <c r="E363" s="167" t="s">
        <v>9310</v>
      </c>
    </row>
    <row r="364" spans="1:7" ht="45.75" customHeight="1">
      <c r="A364" s="167" t="s">
        <v>9311</v>
      </c>
      <c r="B364" s="165" t="s">
        <v>9312</v>
      </c>
      <c r="C364" s="165" t="s">
        <v>9313</v>
      </c>
      <c r="D364" s="165" t="s">
        <v>9314</v>
      </c>
      <c r="E364" s="167" t="s">
        <v>9315</v>
      </c>
    </row>
    <row r="365" spans="1:7" ht="12.75" customHeight="1">
      <c r="A365" s="165"/>
      <c r="B365" s="165"/>
      <c r="C365" s="165"/>
      <c r="D365" s="165"/>
      <c r="E365" s="165"/>
    </row>
    <row r="366" spans="1:7" ht="12.75" customHeight="1">
      <c r="A366" s="154"/>
      <c r="B366" s="154"/>
      <c r="C366" s="154"/>
      <c r="D366" s="154"/>
      <c r="E366" s="31"/>
    </row>
    <row r="367" spans="1:7" ht="87.4" customHeight="1">
      <c r="A367" s="1255" t="s">
        <v>775</v>
      </c>
      <c r="B367" s="1255"/>
      <c r="C367" s="1255"/>
      <c r="D367" s="1255"/>
      <c r="E367" s="1242"/>
      <c r="F367" s="1242"/>
      <c r="G367" s="1242"/>
    </row>
    <row r="368" spans="1:7" ht="36.6" customHeight="1">
      <c r="A368" s="2" t="s">
        <v>27</v>
      </c>
      <c r="B368" s="2"/>
      <c r="C368" s="2"/>
      <c r="D368" s="2"/>
      <c r="E368" s="31"/>
    </row>
    <row r="369" spans="1:6" ht="173.85" customHeight="1">
      <c r="A369" s="166" t="s">
        <v>776</v>
      </c>
      <c r="B369" s="166" t="s">
        <v>777</v>
      </c>
      <c r="C369" s="166" t="s">
        <v>778</v>
      </c>
      <c r="D369" s="166" t="s">
        <v>779</v>
      </c>
      <c r="E369" s="31"/>
    </row>
    <row r="370" spans="1:6" ht="12.75" customHeight="1">
      <c r="A370" s="165"/>
      <c r="B370" s="165"/>
      <c r="C370" s="165"/>
      <c r="D370" s="165"/>
      <c r="E370" s="31"/>
    </row>
    <row r="371" spans="1:6" ht="12.75" customHeight="1">
      <c r="A371" s="31"/>
      <c r="B371" s="31"/>
      <c r="C371" s="31"/>
      <c r="D371" s="31"/>
      <c r="E371" s="31"/>
    </row>
    <row r="372" spans="1:6" ht="46.35" customHeight="1">
      <c r="A372" s="1255" t="s">
        <v>780</v>
      </c>
      <c r="B372" s="1255"/>
      <c r="C372" s="1255"/>
      <c r="D372" s="1242"/>
      <c r="E372" s="1242"/>
      <c r="F372" s="1242"/>
    </row>
    <row r="373" spans="1:6" ht="41.85" customHeight="1">
      <c r="A373" s="2" t="s">
        <v>27</v>
      </c>
      <c r="B373" s="2"/>
      <c r="C373" s="2"/>
      <c r="E373" s="31"/>
    </row>
    <row r="374" spans="1:6" ht="131.25" customHeight="1">
      <c r="A374" s="166" t="s">
        <v>781</v>
      </c>
      <c r="B374" s="166" t="s">
        <v>782</v>
      </c>
      <c r="C374" s="166" t="s">
        <v>783</v>
      </c>
      <c r="D374" s="31"/>
      <c r="E374" s="31"/>
    </row>
    <row r="375" spans="1:6" ht="12.75" customHeight="1">
      <c r="A375" s="165"/>
      <c r="B375" s="165"/>
      <c r="C375" s="165"/>
      <c r="D375" s="31"/>
      <c r="E375" s="31"/>
    </row>
    <row r="376" spans="1:6" ht="12.75" customHeight="1">
      <c r="A376" s="165"/>
      <c r="B376" s="165"/>
      <c r="C376" s="165"/>
      <c r="D376" s="31"/>
      <c r="E376" s="31"/>
    </row>
    <row r="377" spans="1:6" ht="12.75" customHeight="1">
      <c r="A377" s="154"/>
      <c r="B377" s="154"/>
      <c r="C377" s="154"/>
      <c r="D377" s="154"/>
      <c r="E377" s="154"/>
    </row>
    <row r="378" spans="1:6" ht="31.35" customHeight="1">
      <c r="A378" s="1255" t="s">
        <v>784</v>
      </c>
      <c r="B378" s="1255"/>
      <c r="C378" s="1255"/>
      <c r="D378" s="1255"/>
      <c r="E378" s="1255"/>
    </row>
    <row r="379" spans="1:6" ht="314.10000000000002" customHeight="1">
      <c r="A379" s="166" t="s">
        <v>785</v>
      </c>
      <c r="B379" s="166" t="s">
        <v>786</v>
      </c>
      <c r="C379" s="166" t="s">
        <v>787</v>
      </c>
      <c r="D379" s="166" t="s">
        <v>788</v>
      </c>
      <c r="E379" s="166" t="s">
        <v>789</v>
      </c>
    </row>
    <row r="380" spans="1:6" ht="158.25" customHeight="1">
      <c r="A380" s="171" t="s">
        <v>9316</v>
      </c>
      <c r="B380" s="171" t="s">
        <v>9317</v>
      </c>
      <c r="C380" s="171" t="s">
        <v>9318</v>
      </c>
      <c r="D380" s="172" t="s">
        <v>9319</v>
      </c>
      <c r="E380" s="173"/>
    </row>
    <row r="381" spans="1:6" ht="102" customHeight="1">
      <c r="A381" s="174" t="s">
        <v>9320</v>
      </c>
      <c r="B381" s="174" t="s">
        <v>9321</v>
      </c>
      <c r="C381" s="174" t="s">
        <v>9322</v>
      </c>
      <c r="D381" s="175" t="s">
        <v>9323</v>
      </c>
      <c r="E381" s="176"/>
    </row>
    <row r="382" spans="1:6" ht="53.25" customHeight="1">
      <c r="A382" s="174" t="s">
        <v>9324</v>
      </c>
      <c r="B382" s="174"/>
      <c r="C382" s="174" t="s">
        <v>9325</v>
      </c>
      <c r="D382" s="175" t="s">
        <v>9326</v>
      </c>
      <c r="E382" s="176"/>
    </row>
    <row r="383" spans="1:6" ht="53.25" customHeight="1">
      <c r="A383" s="174" t="s">
        <v>9327</v>
      </c>
      <c r="B383" s="174"/>
      <c r="C383" s="174" t="s">
        <v>9328</v>
      </c>
      <c r="D383" s="175"/>
      <c r="E383" s="176"/>
    </row>
    <row r="384" spans="1:6" ht="12.75" customHeight="1">
      <c r="A384" s="1255" t="s">
        <v>795</v>
      </c>
      <c r="B384" s="1255"/>
      <c r="C384" s="1255"/>
      <c r="D384" s="1255"/>
      <c r="E384" s="1255"/>
    </row>
    <row r="385" spans="1:7" ht="84" customHeight="1">
      <c r="A385" s="166" t="s">
        <v>133</v>
      </c>
      <c r="B385" s="166" t="s">
        <v>134</v>
      </c>
      <c r="C385" s="166"/>
      <c r="D385" s="166"/>
      <c r="E385" s="166" t="s">
        <v>137</v>
      </c>
    </row>
    <row r="386" spans="1:7" ht="71.25" customHeight="1">
      <c r="A386" s="177" t="s">
        <v>9329</v>
      </c>
      <c r="B386" s="178" t="s">
        <v>9330</v>
      </c>
      <c r="C386" s="178" t="s">
        <v>9331</v>
      </c>
      <c r="D386" s="178">
        <v>3000</v>
      </c>
      <c r="E386" s="178" t="s">
        <v>9332</v>
      </c>
    </row>
    <row r="387" spans="1:7" ht="43.5" customHeight="1">
      <c r="A387" s="177" t="s">
        <v>9333</v>
      </c>
      <c r="B387" s="178" t="s">
        <v>9334</v>
      </c>
      <c r="C387" s="178" t="s">
        <v>9335</v>
      </c>
      <c r="D387" s="178">
        <v>100</v>
      </c>
      <c r="E387" s="178" t="s">
        <v>9336</v>
      </c>
    </row>
    <row r="388" spans="1:7" ht="73.5" customHeight="1">
      <c r="A388" s="179" t="s">
        <v>9337</v>
      </c>
      <c r="B388" s="1222">
        <v>46195</v>
      </c>
      <c r="C388" s="180" t="s">
        <v>9338</v>
      </c>
      <c r="D388" s="180">
        <v>50</v>
      </c>
      <c r="E388" s="181" t="s">
        <v>9332</v>
      </c>
    </row>
    <row r="389" spans="1:7" ht="120.2" customHeight="1">
      <c r="A389" s="1255" t="s">
        <v>796</v>
      </c>
      <c r="B389" s="1255"/>
      <c r="C389" s="1255"/>
      <c r="D389" s="1255"/>
      <c r="E389" s="1242"/>
      <c r="F389" s="1242"/>
      <c r="G389" s="1242"/>
    </row>
    <row r="390" spans="1:7" ht="12.75" customHeight="1">
      <c r="A390" s="2" t="s">
        <v>27</v>
      </c>
      <c r="B390" s="2"/>
      <c r="C390" s="2"/>
      <c r="D390" s="2"/>
      <c r="E390" s="31"/>
    </row>
    <row r="391" spans="1:7" ht="175.35" customHeight="1">
      <c r="A391" s="166" t="s">
        <v>797</v>
      </c>
      <c r="B391" s="166" t="s">
        <v>798</v>
      </c>
      <c r="C391" s="166" t="s">
        <v>799</v>
      </c>
      <c r="D391" s="166" t="s">
        <v>800</v>
      </c>
      <c r="E391" s="31"/>
    </row>
    <row r="392" spans="1:7" ht="12.75" customHeight="1">
      <c r="A392" s="48"/>
      <c r="B392" s="48"/>
      <c r="C392" s="48"/>
      <c r="D392" s="48"/>
      <c r="E392" s="31"/>
    </row>
    <row r="393" spans="1:7" ht="12.75" customHeight="1">
      <c r="A393" s="31"/>
      <c r="B393" s="31"/>
      <c r="C393" s="31"/>
      <c r="D393" s="31"/>
      <c r="E393" s="31"/>
    </row>
    <row r="394" spans="1:7" ht="69.400000000000006" customHeight="1">
      <c r="A394" s="1255" t="s">
        <v>801</v>
      </c>
      <c r="B394" s="1255"/>
      <c r="C394" s="1255"/>
      <c r="D394" s="1255"/>
      <c r="E394" s="31"/>
    </row>
    <row r="395" spans="1:7" ht="70.150000000000006" customHeight="1">
      <c r="A395" s="1256" t="s">
        <v>802</v>
      </c>
      <c r="B395" s="1256"/>
      <c r="C395" s="1256"/>
      <c r="D395" s="1256"/>
      <c r="E395" s="31"/>
    </row>
    <row r="396" spans="1:7" ht="12.75" customHeight="1">
      <c r="A396" s="1257"/>
      <c r="B396" s="1257"/>
      <c r="C396" s="1257"/>
      <c r="D396" s="1257"/>
      <c r="E396" s="31"/>
    </row>
    <row r="397" spans="1:7" ht="12.75" customHeight="1">
      <c r="A397" s="31"/>
      <c r="B397" s="31"/>
      <c r="C397" s="31"/>
      <c r="D397" s="31"/>
      <c r="E397" s="31"/>
    </row>
    <row r="398" spans="1:7" ht="55.15" customHeight="1">
      <c r="A398" s="1255" t="s">
        <v>803</v>
      </c>
      <c r="B398" s="1255"/>
      <c r="C398" s="1255"/>
      <c r="D398" s="1255"/>
      <c r="E398" s="1242"/>
      <c r="F398" s="1242"/>
      <c r="G398" s="1242"/>
    </row>
    <row r="399" spans="1:7" ht="12.75" customHeight="1">
      <c r="A399" s="2" t="s">
        <v>27</v>
      </c>
      <c r="B399" s="2"/>
      <c r="C399" s="2"/>
      <c r="D399" s="2"/>
      <c r="E399" s="31"/>
    </row>
    <row r="400" spans="1:7" ht="159.75" customHeight="1">
      <c r="A400" s="166" t="s">
        <v>133</v>
      </c>
      <c r="B400" s="166" t="s">
        <v>804</v>
      </c>
      <c r="C400" s="166" t="s">
        <v>805</v>
      </c>
      <c r="D400" s="166" t="s">
        <v>806</v>
      </c>
      <c r="E400" s="31"/>
    </row>
    <row r="401" spans="1:5" ht="12.75" customHeight="1">
      <c r="A401" s="48"/>
      <c r="B401" s="48"/>
      <c r="C401" s="48"/>
      <c r="D401" s="48"/>
      <c r="E401" s="31"/>
    </row>
    <row r="402" spans="1:5" ht="12.75" customHeight="1">
      <c r="A402" s="31"/>
      <c r="B402" s="31"/>
      <c r="C402" s="31"/>
      <c r="D402" s="31"/>
      <c r="E402" s="31"/>
    </row>
    <row r="403" spans="1:5" ht="82.15" customHeight="1">
      <c r="A403" s="1255" t="s">
        <v>807</v>
      </c>
      <c r="B403" s="1255"/>
      <c r="C403" s="1255"/>
      <c r="D403" s="1255"/>
      <c r="E403" s="31"/>
    </row>
    <row r="404" spans="1:5" ht="12.75" customHeight="1">
      <c r="A404" s="1257"/>
      <c r="B404" s="1257"/>
      <c r="C404" s="1257"/>
      <c r="D404" s="1257"/>
      <c r="E404" s="31"/>
    </row>
    <row r="405" spans="1:5" ht="12.75" customHeight="1">
      <c r="A405" s="31"/>
      <c r="B405" s="31"/>
      <c r="C405" s="31"/>
      <c r="D405" s="31"/>
      <c r="E405" s="31"/>
    </row>
    <row r="406" spans="1:5" ht="82.15" customHeight="1">
      <c r="A406" s="1255" t="s">
        <v>808</v>
      </c>
      <c r="B406" s="1255"/>
      <c r="C406" s="1255"/>
      <c r="D406" s="1255"/>
      <c r="E406" s="31"/>
    </row>
    <row r="407" spans="1:5" ht="12.75" customHeight="1">
      <c r="A407" s="1257"/>
      <c r="B407" s="1257"/>
      <c r="C407" s="1257"/>
      <c r="D407" s="1257"/>
      <c r="E407" s="31"/>
    </row>
    <row r="408" spans="1:5" ht="12.75" customHeight="1">
      <c r="A408" s="31"/>
      <c r="B408" s="31"/>
      <c r="C408" s="31"/>
      <c r="D408" s="31"/>
      <c r="E408" s="31"/>
    </row>
    <row r="409" spans="1:5" ht="76.150000000000006" customHeight="1">
      <c r="A409" s="1255" t="s">
        <v>809</v>
      </c>
      <c r="B409" s="1255"/>
      <c r="C409" s="1255"/>
      <c r="D409" s="1255"/>
      <c r="E409" s="31"/>
    </row>
    <row r="410" spans="1:5" ht="12.75" customHeight="1">
      <c r="A410" s="1257"/>
      <c r="B410" s="1257"/>
      <c r="C410" s="1257"/>
      <c r="D410" s="1257"/>
      <c r="E410" s="31"/>
    </row>
    <row r="411" spans="1:5" ht="12.75" customHeight="1">
      <c r="A411" s="31"/>
      <c r="B411" s="31"/>
      <c r="C411" s="31"/>
      <c r="D411" s="31"/>
      <c r="E411" s="31"/>
    </row>
    <row r="412" spans="1:5" ht="12.75" customHeight="1">
      <c r="A412" s="31"/>
      <c r="B412" s="31"/>
      <c r="C412" s="31"/>
      <c r="D412" s="31"/>
      <c r="E412" s="31"/>
    </row>
    <row r="413" spans="1:5" ht="74.650000000000006" customHeight="1">
      <c r="A413" s="1258" t="s">
        <v>810</v>
      </c>
      <c r="B413" s="1258"/>
      <c r="C413" s="1258"/>
      <c r="D413" s="1258"/>
      <c r="E413" s="31"/>
    </row>
    <row r="414" spans="1:5" ht="66.400000000000006" customHeight="1">
      <c r="A414" s="184" t="s">
        <v>133</v>
      </c>
      <c r="B414" s="184" t="s">
        <v>502</v>
      </c>
      <c r="C414" s="184" t="s">
        <v>811</v>
      </c>
      <c r="D414" s="184" t="s">
        <v>812</v>
      </c>
      <c r="E414" s="31"/>
    </row>
    <row r="415" spans="1:5" ht="12.75" customHeight="1">
      <c r="A415" s="48"/>
      <c r="B415" s="48"/>
      <c r="C415" s="48"/>
      <c r="D415" s="48"/>
      <c r="E415" s="31"/>
    </row>
    <row r="416" spans="1:5" ht="12.75" customHeight="1">
      <c r="A416" s="31"/>
      <c r="B416" s="31"/>
      <c r="C416" s="31"/>
      <c r="D416" s="31"/>
      <c r="E416" s="31"/>
    </row>
    <row r="417" spans="1:5" ht="47.1" customHeight="1">
      <c r="A417" s="1258" t="s">
        <v>813</v>
      </c>
      <c r="B417" s="1258"/>
      <c r="C417" s="1258"/>
      <c r="D417" s="1258"/>
      <c r="E417" s="31"/>
    </row>
    <row r="418" spans="1:5" ht="53.65" customHeight="1">
      <c r="A418" s="184" t="s">
        <v>133</v>
      </c>
      <c r="B418" s="184" t="s">
        <v>502</v>
      </c>
      <c r="C418" s="184" t="s">
        <v>811</v>
      </c>
      <c r="D418" s="184" t="s">
        <v>812</v>
      </c>
      <c r="E418" s="31"/>
    </row>
    <row r="419" spans="1:5" ht="12.75" customHeight="1">
      <c r="A419" s="48"/>
      <c r="B419" s="48"/>
      <c r="C419" s="48"/>
      <c r="D419" s="48"/>
      <c r="E419" s="31"/>
    </row>
    <row r="420" spans="1:5" ht="12.75" customHeight="1">
      <c r="A420" s="31"/>
      <c r="B420" s="31"/>
      <c r="C420" s="31"/>
      <c r="D420" s="31"/>
      <c r="E420" s="31"/>
    </row>
    <row r="421" spans="1:5" ht="61.15" customHeight="1">
      <c r="A421" s="1258" t="s">
        <v>814</v>
      </c>
      <c r="B421" s="1258"/>
      <c r="C421" s="1258"/>
      <c r="D421" s="1258"/>
      <c r="E421" s="31"/>
    </row>
    <row r="422" spans="1:5" ht="129.94999999999999" customHeight="1">
      <c r="A422" s="184" t="s">
        <v>815</v>
      </c>
      <c r="B422" s="184" t="s">
        <v>816</v>
      </c>
      <c r="C422" s="184" t="s">
        <v>817</v>
      </c>
      <c r="D422" s="184" t="s">
        <v>818</v>
      </c>
      <c r="E422" s="31"/>
    </row>
    <row r="423" spans="1:5" ht="12.75" customHeight="1">
      <c r="A423" s="48"/>
      <c r="B423" s="48"/>
      <c r="C423" s="48"/>
      <c r="D423" s="48"/>
      <c r="E423" s="31"/>
    </row>
    <row r="424" spans="1:5" ht="12.75" customHeight="1">
      <c r="A424" s="31"/>
      <c r="B424" s="31"/>
      <c r="C424" s="31"/>
      <c r="D424" s="31"/>
      <c r="E424" s="31"/>
    </row>
    <row r="425" spans="1:5" ht="73.900000000000006" customHeight="1">
      <c r="A425" s="1258" t="s">
        <v>819</v>
      </c>
      <c r="B425" s="1258"/>
      <c r="C425" s="1258"/>
      <c r="D425" s="1258"/>
      <c r="E425" s="31"/>
    </row>
    <row r="426" spans="1:5" ht="12.75" customHeight="1">
      <c r="A426" s="1257"/>
      <c r="B426" s="1257"/>
      <c r="C426" s="1257"/>
      <c r="D426" s="1257"/>
      <c r="E426" s="31"/>
    </row>
  </sheetData>
  <sheetProtection algorithmName="SHA-512" hashValue="fED0/wA/l2pyvcRg5VrbqXMLbr7CkghACPqfArnspTVM2eH/jyAtgQ1erMjJXVYdh1g6/47Y1bSCPkgqKuKcGg==" saltValue="JadThcvqOUXEqi6w07OcHg==" spinCount="100000" sheet="1" objects="1" scenarios="1"/>
  <mergeCells count="152">
    <mergeCell ref="A425:D425"/>
    <mergeCell ref="A426:D426"/>
    <mergeCell ref="A403:D403"/>
    <mergeCell ref="A404:D404"/>
    <mergeCell ref="A406:D406"/>
    <mergeCell ref="A407:D407"/>
    <mergeCell ref="A409:D409"/>
    <mergeCell ref="A410:D410"/>
    <mergeCell ref="A413:D413"/>
    <mergeCell ref="A417:D417"/>
    <mergeCell ref="A421:D421"/>
    <mergeCell ref="A389:D389"/>
    <mergeCell ref="E389:G389"/>
    <mergeCell ref="A390:D390"/>
    <mergeCell ref="A394:D394"/>
    <mergeCell ref="A395:D395"/>
    <mergeCell ref="A396:D396"/>
    <mergeCell ref="A398:D398"/>
    <mergeCell ref="E398:G398"/>
    <mergeCell ref="A399:D399"/>
    <mergeCell ref="A355:E355"/>
    <mergeCell ref="A367:D367"/>
    <mergeCell ref="E367:G367"/>
    <mergeCell ref="A368:D368"/>
    <mergeCell ref="A372:C372"/>
    <mergeCell ref="D372:F372"/>
    <mergeCell ref="A373:C373"/>
    <mergeCell ref="A378:E378"/>
    <mergeCell ref="A384:E384"/>
    <mergeCell ref="A340:C340"/>
    <mergeCell ref="D340:F340"/>
    <mergeCell ref="A341:C341"/>
    <mergeCell ref="A345:C345"/>
    <mergeCell ref="D345:F345"/>
    <mergeCell ref="A346:C346"/>
    <mergeCell ref="A350:C350"/>
    <mergeCell ref="D350:F350"/>
    <mergeCell ref="A351:C351"/>
    <mergeCell ref="A328:A330"/>
    <mergeCell ref="B328:B330"/>
    <mergeCell ref="C328:C330"/>
    <mergeCell ref="D328:D330"/>
    <mergeCell ref="E328:E330"/>
    <mergeCell ref="A331:C331"/>
    <mergeCell ref="A335:C335"/>
    <mergeCell ref="D335:F335"/>
    <mergeCell ref="A336:C336"/>
    <mergeCell ref="A322:A324"/>
    <mergeCell ref="B322:B324"/>
    <mergeCell ref="C322:C324"/>
    <mergeCell ref="D322:D324"/>
    <mergeCell ref="E322:E324"/>
    <mergeCell ref="A325:A327"/>
    <mergeCell ref="B325:B327"/>
    <mergeCell ref="C325:C327"/>
    <mergeCell ref="D325:D327"/>
    <mergeCell ref="E325:E327"/>
    <mergeCell ref="A310:E310"/>
    <mergeCell ref="A314:A317"/>
    <mergeCell ref="B314:B317"/>
    <mergeCell ref="C314:C317"/>
    <mergeCell ref="D314:D317"/>
    <mergeCell ref="E314:E317"/>
    <mergeCell ref="A318:A321"/>
    <mergeCell ref="B318:B321"/>
    <mergeCell ref="C318:C321"/>
    <mergeCell ref="D318:D321"/>
    <mergeCell ref="E318:E321"/>
    <mergeCell ref="B296:C296"/>
    <mergeCell ref="A298:C298"/>
    <mergeCell ref="D298:F298"/>
    <mergeCell ref="A299:C299"/>
    <mergeCell ref="A300:C300"/>
    <mergeCell ref="A301:C301"/>
    <mergeCell ref="A303:C303"/>
    <mergeCell ref="D303:F303"/>
    <mergeCell ref="A304:C304"/>
    <mergeCell ref="A285:E285"/>
    <mergeCell ref="F285:H285"/>
    <mergeCell ref="A286:E286"/>
    <mergeCell ref="A291:C291"/>
    <mergeCell ref="D291:F291"/>
    <mergeCell ref="B292:C292"/>
    <mergeCell ref="B293:C293"/>
    <mergeCell ref="B294:C294"/>
    <mergeCell ref="B295:C295"/>
    <mergeCell ref="A234:F234"/>
    <mergeCell ref="A243:E243"/>
    <mergeCell ref="F243:H243"/>
    <mergeCell ref="A244:E244"/>
    <mergeCell ref="A254:C254"/>
    <mergeCell ref="A260:C260"/>
    <mergeCell ref="A269:C269"/>
    <mergeCell ref="A274:E274"/>
    <mergeCell ref="A279:E279"/>
    <mergeCell ref="A152:F152"/>
    <mergeCell ref="A170:E170"/>
    <mergeCell ref="A178:F178"/>
    <mergeCell ref="A219:E219"/>
    <mergeCell ref="A226:A228"/>
    <mergeCell ref="B226:B228"/>
    <mergeCell ref="C226:C228"/>
    <mergeCell ref="D226:D228"/>
    <mergeCell ref="E226:E228"/>
    <mergeCell ref="B113:D113"/>
    <mergeCell ref="A114:D114"/>
    <mergeCell ref="A115:C115"/>
    <mergeCell ref="A116:C116"/>
    <mergeCell ref="B117:D117"/>
    <mergeCell ref="A120:D120"/>
    <mergeCell ref="A124:E124"/>
    <mergeCell ref="A140:A142"/>
    <mergeCell ref="B140:B142"/>
    <mergeCell ref="C140:C142"/>
    <mergeCell ref="D140:D142"/>
    <mergeCell ref="E140:E142"/>
    <mergeCell ref="B102:D102"/>
    <mergeCell ref="A103:D103"/>
    <mergeCell ref="B104:C104"/>
    <mergeCell ref="B105:C105"/>
    <mergeCell ref="B107:D107"/>
    <mergeCell ref="A108:D108"/>
    <mergeCell ref="A109:C109"/>
    <mergeCell ref="A110:C110"/>
    <mergeCell ref="B111:D111"/>
    <mergeCell ref="A68:D68"/>
    <mergeCell ref="A74:F74"/>
    <mergeCell ref="B75:F75"/>
    <mergeCell ref="A76:F76"/>
    <mergeCell ref="B83:D83"/>
    <mergeCell ref="A84:D84"/>
    <mergeCell ref="B91:D91"/>
    <mergeCell ref="B93:D93"/>
    <mergeCell ref="A94:D94"/>
    <mergeCell ref="B35:E35"/>
    <mergeCell ref="A36:E36"/>
    <mergeCell ref="B43:E43"/>
    <mergeCell ref="A44:E44"/>
    <mergeCell ref="B51:D51"/>
    <mergeCell ref="A52:D52"/>
    <mergeCell ref="B59:D59"/>
    <mergeCell ref="A60:D60"/>
    <mergeCell ref="B67:D67"/>
    <mergeCell ref="B1:F1"/>
    <mergeCell ref="B3:F3"/>
    <mergeCell ref="B4:F4"/>
    <mergeCell ref="A5:F5"/>
    <mergeCell ref="B12:F12"/>
    <mergeCell ref="B13:F13"/>
    <mergeCell ref="A14:F14"/>
    <mergeCell ref="B27:F27"/>
    <mergeCell ref="A28:F28"/>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1100-000000000000}">
      <formula1>0</formula1>
      <formula2>0</formula2>
    </dataValidation>
    <dataValidation operator="equal" allowBlank="1" showInputMessage="1" showErrorMessage="1" prompt="целевой показатель в 2026 году - 22% в 2036 году - 30%" sqref="I116" xr:uid="{00000000-0002-0000-11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1100-000002000000}">
      <formula1>0</formula1>
      <formula2>0</formula2>
    </dataValidation>
    <dataValidation operator="equal" allowBlank="1" showInputMessage="1" showErrorMessage="1" sqref="A124:A127" xr:uid="{00000000-0002-0000-11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11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11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11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1100-000007000000}">
      <formula1>0</formula1>
      <formula2>0</formula2>
    </dataValidation>
    <dataValidation type="list" operator="equal" allowBlank="1" showInputMessage="1" showErrorMessage="1" promptTitle="выберите из списка" prompt="выберите из списка" sqref="B91:D91" xr:uid="{00000000-0002-0000-11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2:F12 B27:F27 B35:E35 B43:E43 B51:D51 B59:D59 B67:D67 B75:F75 B83:D83 B93:D93 B102:D102 B107:D107 B111:D111 B113:D113 B117:D117 F243:H243 F285:H285 D298:F298 D303:F303" xr:uid="{00000000-0002-0000-11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54:F166" xr:uid="{00000000-0002-0000-1100-00000A000000}">
      <formula1>"Да,Нет"</formula1>
      <formula2>0</formula2>
    </dataValidation>
    <dataValidation type="list" operator="equal" allowBlank="1" showInputMessage="1" showErrorMessage="1" promptTitle="наличие проектов" sqref="D291:F291" xr:uid="{00000000-0002-0000-11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335:F335 D340:F340" xr:uid="{00000000-0002-0000-1100-00000C000000}">
      <formula1>"да,обращались,нет,не обращались"</formula1>
      <formula2>0</formula2>
    </dataValidation>
    <dataValidation type="list" operator="equal" allowBlank="1" showInputMessage="1" showErrorMessage="1" sqref="D345:F345 D350:F350 D372:F372 E388:G388" xr:uid="{00000000-0002-0000-1100-00000D000000}">
      <formula1>"да,выдавались,нет,не выдавались"</formula1>
      <formula2>0</formula2>
    </dataValidation>
    <dataValidation type="list" operator="equal" allowBlank="1" showInputMessage="1" showErrorMessage="1" sqref="E367:G367" xr:uid="{00000000-0002-0000-1100-00000E000000}">
      <formula1>"да,утверждена,нет,не утверждена"</formula1>
      <formula2>0</formula2>
    </dataValidation>
    <dataValidation type="list" operator="equal" allowBlank="1" showInputMessage="1" showErrorMessage="1" sqref="E397:G397" xr:uid="{00000000-0002-0000-11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81:F206" xr:uid="{00000000-0002-0000-11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15"/>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23603</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ht="25.5">
      <c r="A7" s="419" t="s">
        <v>9339</v>
      </c>
      <c r="B7" s="419" t="s">
        <v>9340</v>
      </c>
      <c r="C7" s="419" t="s">
        <v>9341</v>
      </c>
      <c r="D7" s="36"/>
      <c r="E7" s="36"/>
      <c r="F7" s="36"/>
    </row>
    <row r="8" spans="1:6" ht="25.5">
      <c r="A8" s="419" t="s">
        <v>9342</v>
      </c>
      <c r="B8" s="419" t="s">
        <v>9343</v>
      </c>
      <c r="C8" s="419" t="s">
        <v>9344</v>
      </c>
      <c r="D8" s="36"/>
      <c r="E8" s="36"/>
      <c r="F8" s="36"/>
    </row>
    <row r="9" spans="1:6" ht="25.5">
      <c r="A9" s="419" t="s">
        <v>9345</v>
      </c>
      <c r="B9" s="419" t="s">
        <v>9346</v>
      </c>
      <c r="C9" s="419">
        <v>88143024830</v>
      </c>
      <c r="D9" s="36"/>
      <c r="E9" s="36"/>
      <c r="F9" s="36"/>
    </row>
    <row r="10" spans="1:6" ht="38.25">
      <c r="A10" s="419" t="s">
        <v>9347</v>
      </c>
      <c r="B10" s="419" t="s">
        <v>9348</v>
      </c>
      <c r="C10" s="419">
        <v>79214523942</v>
      </c>
      <c r="D10" s="36"/>
      <c r="E10" s="36"/>
      <c r="F10" s="36"/>
    </row>
    <row r="11" spans="1:6" ht="38.25">
      <c r="A11" s="419" t="s">
        <v>9349</v>
      </c>
      <c r="B11" s="419" t="s">
        <v>9350</v>
      </c>
      <c r="C11" s="419">
        <v>79212227607</v>
      </c>
      <c r="D11" s="36"/>
      <c r="E11" s="36"/>
      <c r="F11" s="36"/>
    </row>
    <row r="12" spans="1:6" ht="25.5">
      <c r="A12" s="419" t="s">
        <v>9351</v>
      </c>
      <c r="B12" s="419" t="s">
        <v>9352</v>
      </c>
      <c r="C12" s="419">
        <v>79319728964</v>
      </c>
      <c r="D12" s="36"/>
      <c r="E12" s="36"/>
      <c r="F12" s="36"/>
    </row>
    <row r="13" spans="1:6" ht="25.5">
      <c r="A13" s="419" t="s">
        <v>9353</v>
      </c>
      <c r="B13" s="419" t="s">
        <v>9354</v>
      </c>
      <c r="C13" s="419">
        <v>79114098091</v>
      </c>
      <c r="D13" s="36"/>
      <c r="E13" s="36"/>
      <c r="F13" s="36"/>
    </row>
    <row r="14" spans="1:6" ht="25.5">
      <c r="A14" s="419" t="s">
        <v>9355</v>
      </c>
      <c r="B14" s="419" t="s">
        <v>9356</v>
      </c>
      <c r="C14" s="419" t="s">
        <v>665</v>
      </c>
      <c r="D14" s="36"/>
      <c r="E14" s="36"/>
      <c r="F14" s="36"/>
    </row>
    <row r="15" spans="1:6" ht="38.25">
      <c r="A15" s="419" t="s">
        <v>9357</v>
      </c>
      <c r="B15" s="419" t="s">
        <v>9358</v>
      </c>
      <c r="C15" s="419">
        <v>79217015001</v>
      </c>
      <c r="D15" s="36"/>
      <c r="E15" s="36"/>
      <c r="F15" s="36"/>
    </row>
    <row r="16" spans="1:6" ht="38.25">
      <c r="A16" s="419" t="s">
        <v>9359</v>
      </c>
      <c r="B16" s="419" t="s">
        <v>9360</v>
      </c>
      <c r="C16" s="419">
        <v>79212222285</v>
      </c>
      <c r="D16" s="36"/>
      <c r="E16" s="36"/>
      <c r="F16" s="36"/>
    </row>
    <row r="17" spans="1:6" ht="38.25">
      <c r="A17" s="419" t="s">
        <v>9361</v>
      </c>
      <c r="B17" s="419" t="s">
        <v>9362</v>
      </c>
      <c r="C17" s="419" t="s">
        <v>665</v>
      </c>
      <c r="D17" s="36"/>
      <c r="E17" s="36"/>
      <c r="F17" s="36"/>
    </row>
    <row r="18" spans="1:6" ht="25.5">
      <c r="A18" s="419" t="s">
        <v>9363</v>
      </c>
      <c r="B18" s="419" t="s">
        <v>9364</v>
      </c>
      <c r="C18" s="419">
        <v>79212232484</v>
      </c>
      <c r="D18" s="36"/>
      <c r="E18" s="36"/>
      <c r="F18" s="36"/>
    </row>
    <row r="19" spans="1:6" ht="25.5">
      <c r="A19" s="419" t="s">
        <v>9365</v>
      </c>
      <c r="B19" s="419" t="s">
        <v>9366</v>
      </c>
      <c r="C19" s="419" t="s">
        <v>665</v>
      </c>
      <c r="D19" s="36"/>
      <c r="E19" s="36"/>
      <c r="F19" s="36"/>
    </row>
    <row r="20" spans="1:6" ht="25.5">
      <c r="A20" s="419" t="s">
        <v>9367</v>
      </c>
      <c r="B20" s="419" t="s">
        <v>9368</v>
      </c>
      <c r="C20" s="419">
        <v>79317006828</v>
      </c>
      <c r="D20" s="36"/>
      <c r="E20" s="36"/>
      <c r="F20" s="36"/>
    </row>
    <row r="21" spans="1:6" ht="25.5">
      <c r="A21" s="419" t="s">
        <v>9369</v>
      </c>
      <c r="B21" s="419" t="s">
        <v>9370</v>
      </c>
      <c r="C21" s="419">
        <v>79214614074</v>
      </c>
      <c r="D21" s="36"/>
      <c r="E21" s="36"/>
      <c r="F21" s="36"/>
    </row>
    <row r="22" spans="1:6" ht="25.5">
      <c r="A22" s="419" t="s">
        <v>9371</v>
      </c>
      <c r="B22" s="419" t="s">
        <v>9372</v>
      </c>
      <c r="C22" s="419">
        <v>79214639635</v>
      </c>
      <c r="D22" s="36"/>
      <c r="E22" s="36"/>
      <c r="F22" s="36"/>
    </row>
    <row r="23" spans="1:6" ht="63.75">
      <c r="A23" s="419" t="s">
        <v>9373</v>
      </c>
      <c r="B23" s="419" t="s">
        <v>9374</v>
      </c>
      <c r="C23" s="419">
        <v>79217023114</v>
      </c>
      <c r="D23" s="36"/>
      <c r="E23" s="36"/>
      <c r="F23" s="36"/>
    </row>
    <row r="24" spans="1:6" ht="25.5">
      <c r="A24" s="419" t="s">
        <v>9375</v>
      </c>
      <c r="B24" s="419" t="s">
        <v>9376</v>
      </c>
      <c r="C24" s="419" t="s">
        <v>9377</v>
      </c>
      <c r="D24" s="36"/>
      <c r="E24" s="36"/>
      <c r="F24" s="36"/>
    </row>
    <row r="25" spans="1:6" ht="38.25">
      <c r="A25" s="419" t="s">
        <v>9378</v>
      </c>
      <c r="B25" s="419" t="s">
        <v>9379</v>
      </c>
      <c r="C25" s="419" t="s">
        <v>9380</v>
      </c>
      <c r="D25" s="36"/>
      <c r="E25" s="36"/>
      <c r="F25" s="36"/>
    </row>
    <row r="27" spans="1:6" ht="51">
      <c r="A27" s="193" t="s">
        <v>833</v>
      </c>
      <c r="B27" s="8" t="s">
        <v>108</v>
      </c>
      <c r="C27" s="8"/>
      <c r="D27" s="8"/>
      <c r="E27" s="8"/>
      <c r="F27" s="8"/>
    </row>
    <row r="28" spans="1:6">
      <c r="A28" s="194"/>
      <c r="B28" s="1259"/>
      <c r="C28" s="1259"/>
      <c r="D28" s="1259"/>
      <c r="E28" s="1259"/>
      <c r="F28" s="1259"/>
    </row>
    <row r="29" spans="1:6" ht="12.75" customHeight="1">
      <c r="A29" s="1260" t="s">
        <v>27</v>
      </c>
      <c r="B29" s="1260"/>
      <c r="C29" s="1260"/>
      <c r="D29" s="1260"/>
      <c r="E29" s="1260"/>
      <c r="F29" s="1260"/>
    </row>
    <row r="30" spans="1:6" ht="38.25">
      <c r="A30" s="195" t="s">
        <v>834</v>
      </c>
      <c r="B30" s="195" t="s">
        <v>29</v>
      </c>
      <c r="C30" s="195" t="s">
        <v>30</v>
      </c>
      <c r="D30" s="195" t="s">
        <v>31</v>
      </c>
      <c r="E30" s="195" t="s">
        <v>32</v>
      </c>
      <c r="F30" s="195" t="s">
        <v>33</v>
      </c>
    </row>
    <row r="31" spans="1:6" ht="51">
      <c r="A31" s="34" t="s">
        <v>9381</v>
      </c>
      <c r="B31" s="34" t="s">
        <v>9382</v>
      </c>
      <c r="C31" s="34" t="s">
        <v>9383</v>
      </c>
      <c r="D31" s="72"/>
      <c r="E31" s="72"/>
      <c r="F31" s="72"/>
    </row>
    <row r="32" spans="1:6" ht="38.25">
      <c r="A32" s="34" t="s">
        <v>9384</v>
      </c>
      <c r="B32" s="34" t="s">
        <v>9385</v>
      </c>
      <c r="C32" s="34" t="s">
        <v>9386</v>
      </c>
      <c r="D32" s="72"/>
      <c r="E32" s="72"/>
      <c r="F32" s="72"/>
    </row>
    <row r="33" spans="1:6" ht="25.5">
      <c r="A33" s="34" t="s">
        <v>9387</v>
      </c>
      <c r="B33" s="34" t="s">
        <v>9388</v>
      </c>
      <c r="C33" s="34" t="s">
        <v>9389</v>
      </c>
      <c r="D33" s="72"/>
      <c r="E33" s="72"/>
      <c r="F33" s="72"/>
    </row>
    <row r="34" spans="1:6" ht="38.25">
      <c r="A34" s="34" t="s">
        <v>9390</v>
      </c>
      <c r="B34" s="34" t="s">
        <v>9391</v>
      </c>
      <c r="C34" s="34" t="s">
        <v>9392</v>
      </c>
      <c r="D34" s="72"/>
      <c r="E34" s="72"/>
      <c r="F34" s="72"/>
    </row>
    <row r="35" spans="1:6" ht="25.5">
      <c r="A35" s="34" t="s">
        <v>9393</v>
      </c>
      <c r="B35" s="34" t="s">
        <v>9394</v>
      </c>
      <c r="C35" s="34" t="s">
        <v>9395</v>
      </c>
      <c r="D35" s="72"/>
      <c r="E35" s="72"/>
      <c r="F35" s="72"/>
    </row>
    <row r="36" spans="1:6">
      <c r="A36" s="34" t="s">
        <v>9396</v>
      </c>
      <c r="B36" s="34"/>
      <c r="C36" s="34"/>
      <c r="D36" s="72"/>
      <c r="E36" s="72"/>
      <c r="F36" s="72"/>
    </row>
    <row r="37" spans="1:6" ht="25.5">
      <c r="A37" s="34" t="s">
        <v>9397</v>
      </c>
      <c r="B37" s="34" t="s">
        <v>9398</v>
      </c>
      <c r="C37" s="34" t="s">
        <v>9399</v>
      </c>
      <c r="D37" s="72"/>
      <c r="E37" s="72"/>
      <c r="F37" s="72"/>
    </row>
    <row r="38" spans="1:6" ht="38.25">
      <c r="A38" s="34" t="s">
        <v>9400</v>
      </c>
      <c r="B38" s="34"/>
      <c r="C38" s="34"/>
      <c r="D38" s="72"/>
      <c r="E38" s="72"/>
      <c r="F38" s="72"/>
    </row>
    <row r="39" spans="1:6" ht="51">
      <c r="A39" s="34" t="s">
        <v>9401</v>
      </c>
      <c r="B39" s="34" t="s">
        <v>9402</v>
      </c>
      <c r="C39" s="34" t="s">
        <v>9403</v>
      </c>
      <c r="D39" s="72"/>
      <c r="E39" s="72"/>
      <c r="F39" s="72"/>
    </row>
    <row r="40" spans="1:6" ht="63.75">
      <c r="A40" s="34" t="s">
        <v>9404</v>
      </c>
      <c r="B40" s="34" t="s">
        <v>9402</v>
      </c>
      <c r="C40" s="34" t="s">
        <v>9405</v>
      </c>
      <c r="D40" s="72"/>
      <c r="E40" s="72"/>
      <c r="F40" s="72"/>
    </row>
    <row r="41" spans="1:6" ht="38.25">
      <c r="A41" s="34" t="s">
        <v>9406</v>
      </c>
      <c r="B41" s="34" t="s">
        <v>9407</v>
      </c>
      <c r="C41" s="34" t="s">
        <v>9408</v>
      </c>
      <c r="D41" s="72"/>
      <c r="E41" s="72"/>
      <c r="F41" s="72"/>
    </row>
    <row r="42" spans="1:6" ht="25.5">
      <c r="A42" s="34" t="s">
        <v>9409</v>
      </c>
      <c r="B42" s="34" t="s">
        <v>9410</v>
      </c>
      <c r="C42" s="34" t="s">
        <v>9411</v>
      </c>
      <c r="D42" s="72"/>
      <c r="E42" s="72"/>
      <c r="F42" s="72"/>
    </row>
    <row r="43" spans="1:6" ht="25.5">
      <c r="A43" s="34" t="s">
        <v>9412</v>
      </c>
      <c r="B43" s="34" t="s">
        <v>9413</v>
      </c>
      <c r="C43" s="34" t="s">
        <v>9414</v>
      </c>
      <c r="D43" s="72"/>
      <c r="E43" s="72"/>
      <c r="F43" s="72"/>
    </row>
    <row r="44" spans="1:6" ht="38.25">
      <c r="A44" s="34" t="s">
        <v>9415</v>
      </c>
      <c r="B44" s="34" t="s">
        <v>9416</v>
      </c>
      <c r="C44" s="34" t="s">
        <v>9417</v>
      </c>
      <c r="D44" s="72"/>
      <c r="E44" s="72"/>
      <c r="F44" s="72"/>
    </row>
    <row r="45" spans="1:6" ht="63.75">
      <c r="A45" s="34" t="s">
        <v>9418</v>
      </c>
      <c r="B45" s="34" t="s">
        <v>9419</v>
      </c>
      <c r="C45" s="34" t="s">
        <v>9420</v>
      </c>
      <c r="D45" s="72"/>
      <c r="E45" s="72"/>
      <c r="F45" s="72"/>
    </row>
    <row r="46" spans="1:6" ht="25.5">
      <c r="A46" s="34" t="s">
        <v>9421</v>
      </c>
      <c r="B46" s="34" t="s">
        <v>9422</v>
      </c>
      <c r="C46" s="34" t="s">
        <v>9423</v>
      </c>
      <c r="D46" s="72"/>
      <c r="E46" s="72"/>
      <c r="F46" s="72"/>
    </row>
    <row r="47" spans="1:6">
      <c r="A47" s="72"/>
      <c r="B47" s="72"/>
      <c r="C47" s="72"/>
      <c r="D47" s="72"/>
      <c r="E47" s="72"/>
      <c r="F47" s="72"/>
    </row>
    <row r="50" spans="1:7" ht="38.25">
      <c r="A50" s="30" t="s">
        <v>62</v>
      </c>
      <c r="B50" s="8" t="s">
        <v>108</v>
      </c>
      <c r="C50" s="8"/>
      <c r="D50" s="8"/>
      <c r="E50" s="8"/>
      <c r="F50" s="8"/>
    </row>
    <row r="51" spans="1:7" ht="13.9" customHeight="1">
      <c r="A51" s="5" t="s">
        <v>27</v>
      </c>
      <c r="B51" s="5"/>
      <c r="C51" s="5"/>
      <c r="D51" s="5"/>
      <c r="E51" s="5"/>
      <c r="F51" s="5"/>
      <c r="G51" s="35"/>
    </row>
    <row r="52" spans="1:7" ht="38.25">
      <c r="A52" s="30" t="s">
        <v>63</v>
      </c>
      <c r="B52" s="30" t="s">
        <v>64</v>
      </c>
      <c r="C52" s="30" t="s">
        <v>30</v>
      </c>
      <c r="D52" s="30" t="s">
        <v>65</v>
      </c>
      <c r="E52" s="30" t="s">
        <v>66</v>
      </c>
      <c r="F52" s="30" t="s">
        <v>67</v>
      </c>
      <c r="G52" s="30" t="s">
        <v>68</v>
      </c>
    </row>
    <row r="53" spans="1:7" ht="25.5">
      <c r="A53" s="419" t="s">
        <v>9424</v>
      </c>
      <c r="B53" s="419" t="s">
        <v>9425</v>
      </c>
      <c r="C53" s="419" t="s">
        <v>9426</v>
      </c>
      <c r="D53" s="419">
        <v>26</v>
      </c>
      <c r="E53" s="36"/>
      <c r="F53" s="36"/>
      <c r="G53" s="36"/>
    </row>
    <row r="54" spans="1:7">
      <c r="A54" s="36"/>
      <c r="B54" s="36"/>
      <c r="C54" s="36"/>
      <c r="D54" s="36"/>
      <c r="E54" s="36"/>
      <c r="F54" s="36"/>
      <c r="G54" s="36"/>
    </row>
    <row r="55" spans="1:7">
      <c r="A55" s="36"/>
      <c r="B55" s="36"/>
      <c r="C55" s="36"/>
      <c r="D55" s="36"/>
      <c r="E55" s="36"/>
      <c r="F55" s="36"/>
      <c r="G55" s="36"/>
    </row>
    <row r="56" spans="1:7">
      <c r="A56" s="36"/>
      <c r="B56" s="36"/>
      <c r="C56" s="36"/>
      <c r="D56" s="36"/>
      <c r="E56" s="36"/>
      <c r="F56" s="36"/>
      <c r="G56" s="36"/>
    </row>
    <row r="57" spans="1:7">
      <c r="A57" s="31"/>
      <c r="B57" s="31"/>
      <c r="C57" s="31"/>
      <c r="D57" s="31"/>
      <c r="E57" s="31"/>
      <c r="F57" s="31"/>
      <c r="G57" s="31"/>
    </row>
    <row r="58" spans="1:7" ht="102">
      <c r="A58" s="30" t="s">
        <v>72</v>
      </c>
      <c r="B58" s="8"/>
      <c r="C58" s="8"/>
      <c r="D58" s="8"/>
      <c r="E58" s="8"/>
      <c r="F58" s="31"/>
      <c r="G58" s="31"/>
    </row>
    <row r="59" spans="1:7" ht="12.75" customHeight="1">
      <c r="A59" s="4" t="s">
        <v>27</v>
      </c>
      <c r="B59" s="4"/>
      <c r="C59" s="4"/>
      <c r="D59" s="4"/>
      <c r="E59" s="4"/>
      <c r="F59" s="31"/>
      <c r="G59" s="31"/>
    </row>
    <row r="60" spans="1:7" ht="25.5">
      <c r="A60" s="30" t="s">
        <v>73</v>
      </c>
      <c r="B60" s="30" t="s">
        <v>74</v>
      </c>
      <c r="C60" s="30" t="s">
        <v>30</v>
      </c>
      <c r="D60" s="30" t="s">
        <v>75</v>
      </c>
      <c r="E60" s="30" t="s">
        <v>76</v>
      </c>
      <c r="F60" s="31"/>
      <c r="G60" s="31"/>
    </row>
    <row r="61" spans="1:7">
      <c r="A61" s="36" t="s">
        <v>69</v>
      </c>
      <c r="B61" s="36"/>
      <c r="C61" s="36"/>
      <c r="D61" s="36"/>
      <c r="E61" s="36"/>
      <c r="F61" s="31"/>
      <c r="G61" s="31"/>
    </row>
    <row r="62" spans="1:7">
      <c r="A62" s="36" t="s">
        <v>70</v>
      </c>
      <c r="B62" s="36"/>
      <c r="C62" s="36"/>
      <c r="D62" s="36"/>
      <c r="E62" s="36"/>
      <c r="F62" s="31"/>
      <c r="G62" s="31"/>
    </row>
    <row r="63" spans="1:7">
      <c r="A63" s="36" t="s">
        <v>71</v>
      </c>
      <c r="B63" s="36"/>
      <c r="C63" s="36"/>
      <c r="D63" s="36"/>
      <c r="E63" s="36"/>
      <c r="F63" s="31"/>
      <c r="G63" s="31"/>
    </row>
    <row r="64" spans="1:7">
      <c r="A64" s="36"/>
      <c r="B64" s="36"/>
      <c r="C64" s="36"/>
      <c r="D64" s="36"/>
      <c r="E64" s="36"/>
      <c r="F64" s="31"/>
      <c r="G64" s="31"/>
    </row>
    <row r="65" spans="1:7">
      <c r="A65" s="31"/>
      <c r="B65" s="31"/>
      <c r="C65" s="31"/>
      <c r="D65" s="31"/>
      <c r="E65" s="31"/>
      <c r="F65" s="31"/>
      <c r="G65" s="31"/>
    </row>
    <row r="66" spans="1:7" ht="76.5">
      <c r="A66" s="30" t="s">
        <v>77</v>
      </c>
      <c r="B66" s="8"/>
      <c r="C66" s="8"/>
      <c r="D66" s="8"/>
      <c r="E66" s="8"/>
      <c r="F66" s="31"/>
      <c r="G66" s="31"/>
    </row>
    <row r="67" spans="1:7" ht="12.75" customHeight="1">
      <c r="A67" s="3" t="s">
        <v>27</v>
      </c>
      <c r="B67" s="3"/>
      <c r="C67" s="3"/>
      <c r="D67" s="3"/>
      <c r="E67" s="3"/>
      <c r="F67" s="31"/>
      <c r="G67" s="31"/>
    </row>
    <row r="68" spans="1:7" ht="38.25">
      <c r="A68" s="30" t="s">
        <v>78</v>
      </c>
      <c r="B68" s="30" t="s">
        <v>79</v>
      </c>
      <c r="C68" s="30" t="s">
        <v>80</v>
      </c>
      <c r="D68" s="30" t="s">
        <v>81</v>
      </c>
      <c r="E68" s="30" t="s">
        <v>82</v>
      </c>
      <c r="F68" s="31"/>
      <c r="G68" s="31"/>
    </row>
    <row r="69" spans="1:7">
      <c r="A69" s="36" t="s">
        <v>69</v>
      </c>
      <c r="B69" s="36"/>
      <c r="C69" s="36"/>
      <c r="D69" s="36"/>
      <c r="E69" s="36"/>
      <c r="F69" s="31"/>
      <c r="G69" s="31"/>
    </row>
    <row r="70" spans="1:7">
      <c r="A70" s="36" t="s">
        <v>70</v>
      </c>
      <c r="B70" s="36"/>
      <c r="C70" s="36"/>
      <c r="D70" s="36"/>
      <c r="E70" s="36"/>
      <c r="F70" s="31"/>
      <c r="G70" s="31"/>
    </row>
    <row r="71" spans="1:7">
      <c r="A71" s="36" t="s">
        <v>71</v>
      </c>
      <c r="B71" s="36"/>
      <c r="C71" s="36"/>
      <c r="D71" s="36"/>
      <c r="E71" s="36"/>
    </row>
    <row r="72" spans="1:7">
      <c r="A72" s="36"/>
      <c r="B72" s="36"/>
      <c r="C72" s="36"/>
      <c r="D72" s="36"/>
      <c r="E72" s="36"/>
    </row>
    <row r="74" spans="1:7" ht="92.45" customHeight="1">
      <c r="A74" s="30" t="s">
        <v>83</v>
      </c>
      <c r="B74" s="8"/>
      <c r="C74" s="8"/>
      <c r="D74" s="8"/>
      <c r="E74" s="31"/>
      <c r="F74" s="31"/>
    </row>
    <row r="75" spans="1:7" ht="23.85" customHeight="1">
      <c r="A75" s="3" t="s">
        <v>27</v>
      </c>
      <c r="B75" s="3"/>
      <c r="C75" s="3"/>
      <c r="D75" s="3"/>
      <c r="E75" s="31"/>
      <c r="F75" s="31"/>
    </row>
    <row r="76" spans="1:7" ht="25.5">
      <c r="A76" s="30" t="s">
        <v>84</v>
      </c>
      <c r="B76" s="30" t="s">
        <v>85</v>
      </c>
      <c r="C76" s="30" t="s">
        <v>86</v>
      </c>
      <c r="D76" s="30" t="s">
        <v>87</v>
      </c>
      <c r="E76" s="31"/>
      <c r="F76" s="31"/>
    </row>
    <row r="77" spans="1:7">
      <c r="A77" s="36" t="s">
        <v>69</v>
      </c>
      <c r="B77" s="36"/>
      <c r="C77" s="36"/>
      <c r="D77" s="36"/>
      <c r="E77" s="31"/>
      <c r="F77" s="31"/>
    </row>
    <row r="78" spans="1:7">
      <c r="A78" s="36" t="s">
        <v>70</v>
      </c>
      <c r="B78" s="36"/>
      <c r="C78" s="36"/>
      <c r="D78" s="36"/>
      <c r="E78" s="31"/>
      <c r="F78" s="31"/>
    </row>
    <row r="79" spans="1:7">
      <c r="A79" s="36" t="s">
        <v>71</v>
      </c>
      <c r="B79" s="36"/>
      <c r="C79" s="36"/>
      <c r="D79" s="36"/>
      <c r="E79" s="31"/>
      <c r="F79" s="31"/>
    </row>
    <row r="80" spans="1:7">
      <c r="A80" s="36"/>
      <c r="B80" s="36"/>
      <c r="C80" s="36"/>
      <c r="D80" s="36"/>
      <c r="E80" s="31"/>
      <c r="F80" s="31"/>
    </row>
    <row r="81" spans="1:6">
      <c r="A81" s="31"/>
      <c r="B81" s="31"/>
      <c r="C81" s="31"/>
      <c r="D81" s="31"/>
      <c r="E81" s="31"/>
      <c r="F81" s="31"/>
    </row>
    <row r="82" spans="1:6" ht="90.95" customHeight="1">
      <c r="A82" s="30" t="s">
        <v>88</v>
      </c>
      <c r="B82" s="8"/>
      <c r="C82" s="8"/>
      <c r="D82" s="8"/>
      <c r="E82" s="31"/>
      <c r="F82" s="31"/>
    </row>
    <row r="83" spans="1:6" ht="12.75" customHeight="1">
      <c r="A83" s="3" t="s">
        <v>27</v>
      </c>
      <c r="B83" s="3"/>
      <c r="C83" s="3"/>
      <c r="D83" s="3"/>
      <c r="E83" s="31"/>
      <c r="F83" s="31"/>
    </row>
    <row r="84" spans="1:6" ht="25.5">
      <c r="A84" s="30" t="s">
        <v>84</v>
      </c>
      <c r="B84" s="30" t="s">
        <v>85</v>
      </c>
      <c r="C84" s="30" t="s">
        <v>86</v>
      </c>
      <c r="D84" s="30" t="s">
        <v>87</v>
      </c>
      <c r="E84" s="31"/>
      <c r="F84" s="31"/>
    </row>
    <row r="85" spans="1:6">
      <c r="A85" s="36" t="s">
        <v>69</v>
      </c>
      <c r="B85" s="36"/>
      <c r="C85" s="36"/>
      <c r="D85" s="36"/>
      <c r="E85" s="31"/>
      <c r="F85" s="31"/>
    </row>
    <row r="86" spans="1:6">
      <c r="A86" s="36" t="s">
        <v>70</v>
      </c>
      <c r="B86" s="36"/>
      <c r="C86" s="36"/>
      <c r="D86" s="36"/>
      <c r="E86" s="31"/>
      <c r="F86" s="31"/>
    </row>
    <row r="87" spans="1:6">
      <c r="A87" s="36" t="s">
        <v>71</v>
      </c>
      <c r="B87" s="36"/>
      <c r="C87" s="36"/>
      <c r="D87" s="36"/>
      <c r="E87" s="31"/>
      <c r="F87" s="31"/>
    </row>
    <row r="88" spans="1:6">
      <c r="A88" s="36"/>
      <c r="B88" s="36"/>
      <c r="C88" s="36"/>
      <c r="D88" s="36"/>
      <c r="E88" s="31"/>
      <c r="F88" s="31"/>
    </row>
    <row r="89" spans="1:6">
      <c r="A89" s="31"/>
      <c r="B89" s="31"/>
      <c r="C89" s="31"/>
      <c r="D89" s="31"/>
      <c r="E89" s="31"/>
      <c r="F89" s="31"/>
    </row>
    <row r="90" spans="1:6" ht="70.900000000000006" customHeight="1">
      <c r="A90" s="30" t="s">
        <v>89</v>
      </c>
      <c r="B90" s="8"/>
      <c r="C90" s="8"/>
      <c r="D90" s="8"/>
      <c r="E90" s="31"/>
      <c r="F90" s="31"/>
    </row>
    <row r="91" spans="1:6" ht="12.75" customHeight="1">
      <c r="A91" s="2" t="s">
        <v>27</v>
      </c>
      <c r="B91" s="2"/>
      <c r="C91" s="2"/>
      <c r="D91" s="2"/>
      <c r="E91" s="31"/>
      <c r="F91" s="31"/>
    </row>
    <row r="92" spans="1:6" ht="25.5">
      <c r="A92" s="30" t="s">
        <v>84</v>
      </c>
      <c r="B92" s="30" t="s">
        <v>85</v>
      </c>
      <c r="C92" s="30" t="s">
        <v>86</v>
      </c>
      <c r="D92" s="30" t="s">
        <v>87</v>
      </c>
      <c r="E92" s="31"/>
      <c r="F92" s="31"/>
    </row>
    <row r="93" spans="1:6">
      <c r="A93" s="36" t="s">
        <v>69</v>
      </c>
      <c r="B93" s="36"/>
      <c r="C93" s="36"/>
      <c r="D93" s="36"/>
      <c r="E93" s="31"/>
      <c r="F93" s="31"/>
    </row>
    <row r="94" spans="1:6">
      <c r="A94" s="36" t="s">
        <v>70</v>
      </c>
      <c r="B94" s="36"/>
      <c r="C94" s="36"/>
      <c r="D94" s="36"/>
      <c r="E94" s="31"/>
      <c r="F94" s="31"/>
    </row>
    <row r="95" spans="1:6">
      <c r="A95" s="36" t="s">
        <v>71</v>
      </c>
      <c r="B95" s="36"/>
      <c r="C95" s="36"/>
      <c r="D95" s="36"/>
      <c r="E95" s="31"/>
      <c r="F95" s="31"/>
    </row>
    <row r="96" spans="1:6">
      <c r="A96" s="36"/>
      <c r="B96" s="36"/>
      <c r="C96" s="36"/>
      <c r="D96" s="36"/>
      <c r="E96" s="31"/>
      <c r="F96" s="31"/>
    </row>
    <row r="97" spans="1:6">
      <c r="A97" s="1"/>
      <c r="B97" s="1"/>
      <c r="C97" s="1"/>
      <c r="D97" s="1"/>
      <c r="E97" s="1"/>
      <c r="F97" s="1"/>
    </row>
    <row r="98" spans="1:6" ht="90.95" customHeight="1">
      <c r="A98" s="30" t="s">
        <v>90</v>
      </c>
      <c r="B98" s="8"/>
      <c r="C98" s="8"/>
      <c r="D98" s="8"/>
      <c r="E98" s="8"/>
      <c r="F98" s="8"/>
    </row>
    <row r="99" spans="1:6" ht="12.75" customHeight="1">
      <c r="A99" s="2" t="s">
        <v>27</v>
      </c>
      <c r="B99" s="2"/>
      <c r="C99" s="2"/>
      <c r="D99" s="2"/>
      <c r="E99" s="2"/>
      <c r="F99" s="2"/>
    </row>
    <row r="100" spans="1:6" ht="38.25">
      <c r="A100" s="30" t="s">
        <v>91</v>
      </c>
      <c r="B100" s="30" t="s">
        <v>92</v>
      </c>
      <c r="C100" s="30" t="s">
        <v>93</v>
      </c>
      <c r="D100" s="30" t="s">
        <v>94</v>
      </c>
      <c r="E100" s="30" t="s">
        <v>95</v>
      </c>
      <c r="F100" s="30" t="s">
        <v>76</v>
      </c>
    </row>
    <row r="101" spans="1:6">
      <c r="A101" s="36" t="s">
        <v>69</v>
      </c>
      <c r="B101" s="36"/>
      <c r="C101" s="36"/>
      <c r="D101" s="36"/>
      <c r="E101" s="36"/>
      <c r="F101" s="36"/>
    </row>
    <row r="102" spans="1:6">
      <c r="A102" s="36" t="s">
        <v>70</v>
      </c>
      <c r="B102" s="36"/>
      <c r="C102" s="36"/>
      <c r="D102" s="36"/>
      <c r="E102" s="36"/>
      <c r="F102" s="36"/>
    </row>
    <row r="103" spans="1:6">
      <c r="A103" s="36" t="s">
        <v>71</v>
      </c>
      <c r="B103" s="36"/>
      <c r="C103" s="36"/>
      <c r="D103" s="36"/>
      <c r="E103" s="36"/>
      <c r="F103" s="36"/>
    </row>
    <row r="104" spans="1:6">
      <c r="A104" s="36"/>
      <c r="B104" s="36"/>
      <c r="C104" s="36"/>
      <c r="D104" s="36"/>
      <c r="E104" s="36"/>
      <c r="F104" s="36"/>
    </row>
    <row r="105" spans="1:6">
      <c r="A105" s="31"/>
      <c r="B105" s="31"/>
      <c r="C105" s="31"/>
      <c r="D105" s="31"/>
      <c r="E105" s="31"/>
      <c r="F105" s="31"/>
    </row>
    <row r="106" spans="1:6" ht="73.900000000000006" customHeight="1">
      <c r="A106" s="30" t="s">
        <v>96</v>
      </c>
      <c r="B106" s="8"/>
      <c r="C106" s="8"/>
      <c r="D106" s="8"/>
      <c r="E106" s="31"/>
      <c r="F106" s="31"/>
    </row>
    <row r="107" spans="1:6" ht="23.85" customHeight="1">
      <c r="A107" s="2" t="s">
        <v>27</v>
      </c>
      <c r="B107" s="2"/>
      <c r="C107" s="2"/>
      <c r="D107" s="2"/>
      <c r="E107" s="31"/>
      <c r="F107" s="31"/>
    </row>
    <row r="108" spans="1:6" ht="25.5">
      <c r="A108" s="30" t="s">
        <v>97</v>
      </c>
      <c r="B108" s="30" t="s">
        <v>98</v>
      </c>
      <c r="C108" s="30" t="s">
        <v>99</v>
      </c>
      <c r="D108" s="30" t="s">
        <v>76</v>
      </c>
      <c r="E108" s="31"/>
      <c r="F108" s="31"/>
    </row>
    <row r="109" spans="1:6">
      <c r="A109" s="36" t="s">
        <v>69</v>
      </c>
      <c r="B109" s="36"/>
      <c r="C109" s="36"/>
      <c r="D109" s="36"/>
      <c r="E109" s="31"/>
      <c r="F109" s="31"/>
    </row>
    <row r="110" spans="1:6">
      <c r="A110" s="36" t="s">
        <v>70</v>
      </c>
      <c r="B110" s="36"/>
      <c r="C110" s="36"/>
      <c r="D110" s="36"/>
      <c r="E110" s="31"/>
      <c r="F110" s="31"/>
    </row>
    <row r="111" spans="1:6">
      <c r="A111" s="36" t="s">
        <v>71</v>
      </c>
      <c r="B111" s="36"/>
      <c r="C111" s="36"/>
      <c r="D111" s="36"/>
      <c r="E111" s="31"/>
      <c r="F111" s="31"/>
    </row>
    <row r="112" spans="1:6">
      <c r="A112" s="36"/>
      <c r="B112" s="36"/>
      <c r="C112" s="36"/>
      <c r="D112" s="36"/>
      <c r="E112" s="31"/>
      <c r="F112" s="31"/>
    </row>
    <row r="113" spans="1:6">
      <c r="A113" s="31"/>
      <c r="B113" s="31"/>
      <c r="C113" s="31"/>
      <c r="D113" s="31"/>
      <c r="E113" s="31"/>
      <c r="F113" s="31"/>
    </row>
    <row r="114" spans="1:6" ht="73.150000000000006" customHeight="1">
      <c r="A114" s="30" t="s">
        <v>100</v>
      </c>
      <c r="B114" s="8"/>
      <c r="C114" s="8"/>
      <c r="D114" s="8"/>
      <c r="E114" s="31"/>
      <c r="F114" s="31"/>
    </row>
    <row r="115" spans="1:6">
      <c r="A115" s="31"/>
      <c r="B115" s="31"/>
      <c r="D115" s="31"/>
      <c r="E115" s="31"/>
      <c r="F115" s="31"/>
    </row>
    <row r="116" spans="1:6" ht="75.400000000000006" customHeight="1">
      <c r="A116" s="30" t="s">
        <v>102</v>
      </c>
      <c r="B116" s="8"/>
      <c r="C116" s="8"/>
      <c r="D116" s="8"/>
      <c r="E116" s="31"/>
      <c r="F116" s="31"/>
    </row>
    <row r="117" spans="1:6" ht="23.85" customHeight="1">
      <c r="A117" s="2" t="s">
        <v>27</v>
      </c>
      <c r="B117" s="2"/>
      <c r="C117" s="2"/>
      <c r="D117" s="2"/>
      <c r="E117" s="31"/>
      <c r="F117" s="31"/>
    </row>
    <row r="118" spans="1:6" ht="25.5">
      <c r="A118" s="30" t="s">
        <v>103</v>
      </c>
      <c r="B118" s="30" t="s">
        <v>104</v>
      </c>
      <c r="C118" s="30" t="s">
        <v>105</v>
      </c>
      <c r="D118" s="30" t="s">
        <v>106</v>
      </c>
      <c r="E118" s="31"/>
      <c r="F118" s="31"/>
    </row>
    <row r="119" spans="1:6" ht="12.75" customHeight="1">
      <c r="A119" s="36" t="s">
        <v>69</v>
      </c>
      <c r="B119" s="36"/>
      <c r="C119" s="36"/>
      <c r="D119" s="36"/>
    </row>
    <row r="120" spans="1:6" ht="12.75" customHeight="1">
      <c r="A120" s="36" t="s">
        <v>70</v>
      </c>
      <c r="B120" s="36"/>
      <c r="C120" s="36"/>
      <c r="D120" s="36"/>
    </row>
    <row r="121" spans="1:6" ht="12.75" customHeight="1">
      <c r="A121" s="36" t="s">
        <v>71</v>
      </c>
      <c r="B121" s="36"/>
      <c r="C121" s="36"/>
      <c r="D121" s="36"/>
    </row>
    <row r="122" spans="1:6" ht="12.75" customHeight="1">
      <c r="A122" s="36"/>
      <c r="B122" s="36"/>
      <c r="C122" s="36"/>
      <c r="D122" s="36"/>
    </row>
    <row r="125" spans="1:6" ht="76.150000000000006" customHeight="1">
      <c r="A125" s="40" t="s">
        <v>107</v>
      </c>
      <c r="B125" s="1242"/>
      <c r="C125" s="1242"/>
      <c r="D125" s="1242"/>
    </row>
    <row r="126" spans="1:6" ht="28.35" customHeight="1">
      <c r="A126" s="2" t="s">
        <v>27</v>
      </c>
      <c r="B126" s="2"/>
      <c r="C126" s="2"/>
      <c r="D126" s="2"/>
    </row>
    <row r="127" spans="1:6" ht="99.2" customHeight="1">
      <c r="A127" s="40" t="s">
        <v>109</v>
      </c>
      <c r="B127" s="1243" t="s">
        <v>110</v>
      </c>
      <c r="C127" s="1243"/>
      <c r="D127" s="40" t="s">
        <v>111</v>
      </c>
    </row>
    <row r="128" spans="1:6" ht="40.35" customHeight="1">
      <c r="A128" s="1223" t="s">
        <v>9427</v>
      </c>
      <c r="B128" s="1341" t="s">
        <v>9428</v>
      </c>
      <c r="C128" s="1341"/>
      <c r="D128" s="1224" t="s">
        <v>9429</v>
      </c>
    </row>
    <row r="130" spans="1:6" ht="76.900000000000006" customHeight="1">
      <c r="A130" s="40" t="s">
        <v>115</v>
      </c>
      <c r="B130" s="1242" t="s">
        <v>108</v>
      </c>
      <c r="C130" s="1242"/>
      <c r="D130" s="1242"/>
    </row>
    <row r="131" spans="1:6" ht="12.75" customHeight="1">
      <c r="A131" s="2" t="s">
        <v>27</v>
      </c>
      <c r="B131" s="2"/>
      <c r="C131" s="2"/>
      <c r="D131" s="2"/>
    </row>
    <row r="132" spans="1:6" ht="12.75" customHeight="1">
      <c r="A132" s="1243" t="s">
        <v>116</v>
      </c>
      <c r="B132" s="1243"/>
      <c r="C132" s="1243"/>
    </row>
    <row r="133" spans="1:6" ht="54.75" customHeight="1">
      <c r="A133" s="1245" t="s">
        <v>9430</v>
      </c>
      <c r="B133" s="1245"/>
      <c r="C133" s="1245"/>
    </row>
    <row r="134" spans="1:6" ht="85.5" customHeight="1">
      <c r="A134" s="43" t="s">
        <v>118</v>
      </c>
      <c r="B134" s="1242" t="s">
        <v>26</v>
      </c>
      <c r="C134" s="1242"/>
      <c r="D134" s="1242"/>
    </row>
    <row r="136" spans="1:6" ht="66.75" customHeight="1">
      <c r="A136" s="40" t="s">
        <v>119</v>
      </c>
      <c r="B136" s="1242" t="s">
        <v>108</v>
      </c>
      <c r="C136" s="1242"/>
      <c r="D136" s="1242"/>
      <c r="F136" s="44"/>
    </row>
    <row r="137" spans="1:6" ht="12.75" customHeight="1">
      <c r="A137" s="2" t="s">
        <v>27</v>
      </c>
      <c r="B137" s="2"/>
      <c r="C137" s="2"/>
      <c r="D137" s="2"/>
    </row>
    <row r="138" spans="1:6" ht="29.85" customHeight="1">
      <c r="A138" s="1243" t="s">
        <v>116</v>
      </c>
      <c r="B138" s="1243"/>
      <c r="C138" s="1243"/>
    </row>
    <row r="139" spans="1:6" ht="46.5" customHeight="1">
      <c r="A139" s="1245" t="s">
        <v>9431</v>
      </c>
      <c r="B139" s="1245"/>
      <c r="C139" s="1245"/>
    </row>
    <row r="140" spans="1:6" ht="120.4" customHeight="1">
      <c r="A140" s="40" t="s">
        <v>121</v>
      </c>
      <c r="B140" s="1242" t="s">
        <v>26</v>
      </c>
      <c r="C140" s="1242"/>
      <c r="D140" s="1242"/>
    </row>
    <row r="143" spans="1:6" ht="50.65" customHeight="1">
      <c r="A143" s="1243" t="s">
        <v>122</v>
      </c>
      <c r="B143" s="1243"/>
      <c r="C143" s="1243"/>
      <c r="D143" s="1243"/>
    </row>
    <row r="144" spans="1:6" ht="96.95" customHeight="1">
      <c r="A144" s="40" t="s">
        <v>123</v>
      </c>
      <c r="B144" s="40" t="s">
        <v>124</v>
      </c>
      <c r="C144" s="40" t="s">
        <v>125</v>
      </c>
      <c r="D144" s="40" t="s">
        <v>126</v>
      </c>
    </row>
    <row r="145" spans="1:7" ht="83.65" customHeight="1">
      <c r="A145" s="48" t="s">
        <v>877</v>
      </c>
      <c r="B145" s="48" t="s">
        <v>878</v>
      </c>
      <c r="C145" s="48"/>
      <c r="D145" s="48"/>
    </row>
    <row r="147" spans="1:7" ht="39.6" customHeight="1">
      <c r="A147" s="1243" t="s">
        <v>130</v>
      </c>
      <c r="B147" s="1243"/>
      <c r="C147" s="1243"/>
      <c r="D147" s="1243"/>
      <c r="E147" s="1243"/>
      <c r="F147" s="40" t="s">
        <v>131</v>
      </c>
      <c r="G147" s="40" t="s">
        <v>132</v>
      </c>
    </row>
    <row r="148" spans="1:7" ht="73.900000000000006" customHeight="1">
      <c r="A148" s="40" t="s">
        <v>133</v>
      </c>
      <c r="B148" s="40" t="s">
        <v>134</v>
      </c>
      <c r="C148" s="40" t="s">
        <v>135</v>
      </c>
      <c r="D148" s="40" t="s">
        <v>136</v>
      </c>
      <c r="E148" s="40" t="s">
        <v>137</v>
      </c>
      <c r="F148" s="46">
        <v>23</v>
      </c>
      <c r="G148" s="46">
        <f>SUM(D149:D172)</f>
        <v>7340</v>
      </c>
    </row>
    <row r="149" spans="1:7" ht="40.700000000000003" customHeight="1">
      <c r="A149" s="1225" t="s">
        <v>9432</v>
      </c>
      <c r="B149" s="1226">
        <v>46119</v>
      </c>
      <c r="C149" s="1227" t="s">
        <v>9433</v>
      </c>
      <c r="D149" s="1225">
        <v>150</v>
      </c>
      <c r="E149" s="1227" t="s">
        <v>9434</v>
      </c>
    </row>
    <row r="150" spans="1:7" ht="12.75" customHeight="1">
      <c r="A150" s="1225" t="s">
        <v>9435</v>
      </c>
      <c r="B150" s="1226">
        <v>46124</v>
      </c>
      <c r="C150" s="1227" t="s">
        <v>9436</v>
      </c>
      <c r="D150" s="1225">
        <v>1000</v>
      </c>
      <c r="E150" s="1227" t="s">
        <v>9437</v>
      </c>
    </row>
    <row r="151" spans="1:7" ht="12.75" customHeight="1">
      <c r="A151" s="1225" t="s">
        <v>9438</v>
      </c>
      <c r="B151" s="1226">
        <v>46130</v>
      </c>
      <c r="C151" s="1227" t="s">
        <v>9439</v>
      </c>
      <c r="D151" s="1225">
        <v>200</v>
      </c>
      <c r="E151" s="1227" t="s">
        <v>9440</v>
      </c>
    </row>
    <row r="152" spans="1:7" ht="12.75" customHeight="1">
      <c r="A152" s="1225" t="s">
        <v>9441</v>
      </c>
      <c r="B152" s="1226">
        <v>46135</v>
      </c>
      <c r="C152" s="1227" t="s">
        <v>9442</v>
      </c>
      <c r="D152" s="1225">
        <v>400</v>
      </c>
      <c r="E152" s="1227" t="s">
        <v>9440</v>
      </c>
    </row>
    <row r="153" spans="1:7" ht="12.75" customHeight="1">
      <c r="A153" s="1225" t="s">
        <v>9443</v>
      </c>
      <c r="B153" s="1226">
        <v>46135</v>
      </c>
      <c r="C153" s="1227" t="s">
        <v>9444</v>
      </c>
      <c r="D153" s="1225">
        <v>400</v>
      </c>
      <c r="E153" s="1227" t="s">
        <v>9440</v>
      </c>
    </row>
    <row r="154" spans="1:7" ht="12.75" customHeight="1">
      <c r="A154" s="1225" t="s">
        <v>9445</v>
      </c>
      <c r="B154" s="1226">
        <v>46136</v>
      </c>
      <c r="C154" s="1227" t="s">
        <v>9446</v>
      </c>
      <c r="D154" s="1225">
        <v>300</v>
      </c>
      <c r="E154" s="1227" t="s">
        <v>9447</v>
      </c>
    </row>
    <row r="155" spans="1:7" ht="12.75" customHeight="1">
      <c r="A155" s="1225" t="s">
        <v>9448</v>
      </c>
      <c r="B155" s="1226">
        <v>46141</v>
      </c>
      <c r="C155" s="1227" t="s">
        <v>9449</v>
      </c>
      <c r="D155" s="1225">
        <v>200</v>
      </c>
      <c r="E155" s="1227" t="s">
        <v>9440</v>
      </c>
    </row>
    <row r="156" spans="1:7" ht="12.75" customHeight="1">
      <c r="A156" s="1225" t="s">
        <v>9450</v>
      </c>
      <c r="B156" s="1226">
        <v>46142</v>
      </c>
      <c r="C156" s="1227" t="s">
        <v>9451</v>
      </c>
      <c r="D156" s="1225">
        <v>200</v>
      </c>
      <c r="E156" s="1227" t="s">
        <v>9452</v>
      </c>
    </row>
    <row r="157" spans="1:7" ht="12.75" customHeight="1">
      <c r="A157" s="1225" t="s">
        <v>9453</v>
      </c>
      <c r="B157" s="1226">
        <v>46142</v>
      </c>
      <c r="C157" s="1227" t="s">
        <v>9454</v>
      </c>
      <c r="D157" s="1225">
        <v>100</v>
      </c>
      <c r="E157" s="1227" t="s">
        <v>9455</v>
      </c>
    </row>
    <row r="158" spans="1:7" ht="12.75" customHeight="1">
      <c r="A158" s="1225" t="s">
        <v>9456</v>
      </c>
      <c r="B158" s="1226">
        <v>46143</v>
      </c>
      <c r="C158" s="1227" t="s">
        <v>9457</v>
      </c>
      <c r="D158" s="1225">
        <v>450</v>
      </c>
      <c r="E158" s="1227" t="s">
        <v>9447</v>
      </c>
    </row>
    <row r="159" spans="1:7" ht="12.75" customHeight="1">
      <c r="A159" s="1225" t="s">
        <v>9458</v>
      </c>
      <c r="B159" s="1226">
        <v>46143</v>
      </c>
      <c r="C159" s="1227" t="s">
        <v>9459</v>
      </c>
      <c r="D159" s="1225">
        <v>400</v>
      </c>
      <c r="E159" s="1227" t="s">
        <v>9440</v>
      </c>
    </row>
    <row r="160" spans="1:7" ht="12.75" customHeight="1">
      <c r="A160" s="1225" t="s">
        <v>9460</v>
      </c>
      <c r="B160" s="1226">
        <v>46144</v>
      </c>
      <c r="C160" s="1227" t="s">
        <v>9461</v>
      </c>
      <c r="D160" s="1225">
        <v>400</v>
      </c>
      <c r="E160" s="1227" t="s">
        <v>9462</v>
      </c>
    </row>
    <row r="161" spans="1:9" ht="12.75" customHeight="1">
      <c r="A161" s="1225" t="s">
        <v>9463</v>
      </c>
      <c r="B161" s="1226">
        <v>46161</v>
      </c>
      <c r="C161" s="1227" t="s">
        <v>9464</v>
      </c>
      <c r="D161" s="1225">
        <v>150</v>
      </c>
      <c r="E161" s="1227" t="s">
        <v>9440</v>
      </c>
    </row>
    <row r="162" spans="1:9" ht="12.75" customHeight="1">
      <c r="A162" s="1225" t="s">
        <v>2618</v>
      </c>
      <c r="B162" s="1226">
        <v>46174</v>
      </c>
      <c r="C162" s="1227" t="s">
        <v>9465</v>
      </c>
      <c r="D162" s="1225">
        <v>500</v>
      </c>
      <c r="E162" s="1227" t="s">
        <v>9466</v>
      </c>
    </row>
    <row r="163" spans="1:9" ht="12.75" customHeight="1">
      <c r="A163" s="1225" t="s">
        <v>9467</v>
      </c>
      <c r="B163" s="1226">
        <v>46175</v>
      </c>
      <c r="C163" s="1227" t="s">
        <v>9468</v>
      </c>
      <c r="D163" s="1225">
        <v>150</v>
      </c>
      <c r="E163" s="1227" t="s">
        <v>9469</v>
      </c>
    </row>
    <row r="164" spans="1:9" ht="12.75" customHeight="1">
      <c r="A164" s="1225" t="s">
        <v>9470</v>
      </c>
      <c r="B164" s="1226">
        <v>46178</v>
      </c>
      <c r="C164" s="1227" t="s">
        <v>9471</v>
      </c>
      <c r="D164" s="1225">
        <v>70</v>
      </c>
      <c r="E164" s="1227" t="s">
        <v>9472</v>
      </c>
    </row>
    <row r="165" spans="1:9" ht="12.75" customHeight="1">
      <c r="A165" s="1225" t="s">
        <v>9473</v>
      </c>
      <c r="B165" s="1226">
        <v>46181</v>
      </c>
      <c r="C165" s="1227" t="s">
        <v>9474</v>
      </c>
      <c r="D165" s="1225">
        <v>400</v>
      </c>
      <c r="E165" s="1227" t="s">
        <v>9447</v>
      </c>
    </row>
    <row r="166" spans="1:9" ht="12.75" customHeight="1">
      <c r="A166" s="1225" t="s">
        <v>4133</v>
      </c>
      <c r="B166" s="1226">
        <v>46181</v>
      </c>
      <c r="C166" s="1227" t="s">
        <v>9475</v>
      </c>
      <c r="D166" s="1225">
        <v>250</v>
      </c>
      <c r="E166" s="1227" t="s">
        <v>9440</v>
      </c>
    </row>
    <row r="167" spans="1:9" ht="12.75" customHeight="1">
      <c r="A167" s="1225" t="s">
        <v>9476</v>
      </c>
      <c r="B167" s="1226">
        <v>46184</v>
      </c>
      <c r="C167" s="1227" t="s">
        <v>9477</v>
      </c>
      <c r="D167" s="1225">
        <v>70</v>
      </c>
      <c r="E167" s="1227" t="s">
        <v>9472</v>
      </c>
    </row>
    <row r="168" spans="1:9" ht="12.75" customHeight="1">
      <c r="A168" s="1225" t="s">
        <v>1663</v>
      </c>
      <c r="B168" s="1226">
        <v>46185</v>
      </c>
      <c r="C168" s="1227" t="s">
        <v>9478</v>
      </c>
      <c r="D168" s="1225">
        <v>600</v>
      </c>
      <c r="E168" s="1227" t="s">
        <v>9447</v>
      </c>
    </row>
    <row r="169" spans="1:9" ht="12.75" customHeight="1">
      <c r="A169" s="1225" t="s">
        <v>9479</v>
      </c>
      <c r="B169" s="1226">
        <v>46185</v>
      </c>
      <c r="C169" s="1227" t="s">
        <v>9480</v>
      </c>
      <c r="D169" s="1225">
        <v>300</v>
      </c>
      <c r="E169" s="1227" t="s">
        <v>9440</v>
      </c>
    </row>
    <row r="170" spans="1:9" ht="12.75" customHeight="1">
      <c r="A170" s="1225" t="s">
        <v>9481</v>
      </c>
      <c r="B170" s="1226">
        <v>46185</v>
      </c>
      <c r="C170" s="1227" t="s">
        <v>9482</v>
      </c>
      <c r="D170" s="1225">
        <v>300</v>
      </c>
      <c r="E170" s="1227" t="s">
        <v>9440</v>
      </c>
    </row>
    <row r="171" spans="1:9" ht="12.75" customHeight="1">
      <c r="A171" s="1225" t="s">
        <v>1663</v>
      </c>
      <c r="B171" s="1226">
        <v>46185</v>
      </c>
      <c r="C171" s="1227" t="s">
        <v>9483</v>
      </c>
      <c r="D171" s="1225">
        <v>150</v>
      </c>
      <c r="E171" s="1227" t="s">
        <v>9455</v>
      </c>
    </row>
    <row r="172" spans="1:9" ht="12.75" customHeight="1">
      <c r="A172" s="1225" t="s">
        <v>9484</v>
      </c>
      <c r="B172" s="1226">
        <v>46195</v>
      </c>
      <c r="C172" s="1227" t="s">
        <v>9485</v>
      </c>
      <c r="D172" s="1225">
        <v>200</v>
      </c>
      <c r="E172" s="1227" t="s">
        <v>9486</v>
      </c>
    </row>
    <row r="174" spans="1:9" ht="66" customHeight="1">
      <c r="A174" s="1243" t="s">
        <v>180</v>
      </c>
      <c r="B174" s="1243"/>
      <c r="C174" s="1243"/>
      <c r="D174" s="1243"/>
      <c r="E174" s="1243"/>
      <c r="F174" s="1243"/>
      <c r="G174" s="40" t="s">
        <v>131</v>
      </c>
      <c r="H174" s="40" t="s">
        <v>132</v>
      </c>
      <c r="I174" s="40" t="s">
        <v>181</v>
      </c>
    </row>
    <row r="175" spans="1:9" ht="111.2" customHeight="1">
      <c r="A175" s="40" t="s">
        <v>133</v>
      </c>
      <c r="B175" s="40" t="s">
        <v>134</v>
      </c>
      <c r="C175" s="40" t="s">
        <v>135</v>
      </c>
      <c r="D175" s="40" t="s">
        <v>136</v>
      </c>
      <c r="E175" s="40" t="s">
        <v>137</v>
      </c>
      <c r="F175" s="40" t="s">
        <v>182</v>
      </c>
      <c r="G175" s="46">
        <v>12</v>
      </c>
      <c r="H175" s="46">
        <f>SUM(D176:D187)</f>
        <v>2210</v>
      </c>
      <c r="I175" s="54">
        <f>2/G175*100</f>
        <v>16.666666666666664</v>
      </c>
    </row>
    <row r="176" spans="1:9" ht="12.75" customHeight="1">
      <c r="A176" s="1225" t="s">
        <v>9487</v>
      </c>
      <c r="B176" s="1226">
        <v>46120</v>
      </c>
      <c r="C176" s="1227" t="s">
        <v>9488</v>
      </c>
      <c r="D176" s="1225">
        <v>70</v>
      </c>
      <c r="E176" s="1225" t="s">
        <v>9472</v>
      </c>
      <c r="F176" s="1228" t="s">
        <v>186</v>
      </c>
    </row>
    <row r="177" spans="1:7" ht="12.75" customHeight="1">
      <c r="A177" s="1225" t="s">
        <v>9489</v>
      </c>
      <c r="B177" s="1226">
        <v>46120</v>
      </c>
      <c r="C177" s="1225" t="s">
        <v>9490</v>
      </c>
      <c r="D177" s="1225">
        <v>50</v>
      </c>
      <c r="E177" s="1225" t="s">
        <v>9434</v>
      </c>
      <c r="F177" s="1228" t="s">
        <v>186</v>
      </c>
    </row>
    <row r="178" spans="1:7" ht="12.75" customHeight="1">
      <c r="A178" s="1225" t="s">
        <v>9491</v>
      </c>
      <c r="B178" s="1226">
        <v>46123</v>
      </c>
      <c r="C178" s="1227" t="s">
        <v>9492</v>
      </c>
      <c r="D178" s="1225">
        <v>20</v>
      </c>
      <c r="E178" s="1225" t="s">
        <v>9440</v>
      </c>
      <c r="F178" s="1228" t="s">
        <v>186</v>
      </c>
    </row>
    <row r="179" spans="1:7" ht="12.75" customHeight="1">
      <c r="A179" s="1225" t="s">
        <v>9493</v>
      </c>
      <c r="B179" s="1226">
        <v>46127</v>
      </c>
      <c r="C179" s="1227" t="s">
        <v>9494</v>
      </c>
      <c r="D179" s="1225">
        <v>50</v>
      </c>
      <c r="E179" s="1225" t="s">
        <v>9472</v>
      </c>
      <c r="F179" s="1228" t="s">
        <v>186</v>
      </c>
    </row>
    <row r="180" spans="1:7" ht="12.75" customHeight="1">
      <c r="A180" s="1225" t="s">
        <v>9438</v>
      </c>
      <c r="B180" s="1226">
        <v>46130</v>
      </c>
      <c r="C180" s="1227" t="s">
        <v>9439</v>
      </c>
      <c r="D180" s="1225">
        <v>200</v>
      </c>
      <c r="E180" s="1225" t="s">
        <v>9440</v>
      </c>
      <c r="F180" s="1228" t="s">
        <v>186</v>
      </c>
    </row>
    <row r="181" spans="1:7" ht="12.75" customHeight="1">
      <c r="A181" s="1225" t="s">
        <v>9495</v>
      </c>
      <c r="B181" s="1226">
        <v>46133</v>
      </c>
      <c r="C181" s="1225" t="s">
        <v>9496</v>
      </c>
      <c r="D181" s="1225">
        <v>20</v>
      </c>
      <c r="E181" s="1225" t="s">
        <v>9472</v>
      </c>
      <c r="F181" s="1228" t="s">
        <v>186</v>
      </c>
    </row>
    <row r="182" spans="1:7" ht="12.75" customHeight="1">
      <c r="A182" s="1225" t="s">
        <v>4597</v>
      </c>
      <c r="B182" s="1226">
        <v>46142</v>
      </c>
      <c r="C182" s="1227" t="s">
        <v>9497</v>
      </c>
      <c r="D182" s="1225">
        <v>150</v>
      </c>
      <c r="E182" s="1225" t="s">
        <v>9455</v>
      </c>
      <c r="F182" s="1228" t="s">
        <v>186</v>
      </c>
    </row>
    <row r="183" spans="1:7" ht="12.75" customHeight="1">
      <c r="A183" s="1225" t="s">
        <v>9498</v>
      </c>
      <c r="B183" s="1226">
        <v>46166</v>
      </c>
      <c r="C183" s="1225" t="s">
        <v>9499</v>
      </c>
      <c r="D183" s="1225">
        <v>50</v>
      </c>
      <c r="E183" s="1225" t="s">
        <v>9455</v>
      </c>
      <c r="F183" s="1228" t="s">
        <v>190</v>
      </c>
    </row>
    <row r="184" spans="1:7" ht="12.75" customHeight="1">
      <c r="A184" s="1225" t="s">
        <v>9500</v>
      </c>
      <c r="B184" s="1226">
        <v>46170</v>
      </c>
      <c r="C184" s="1225" t="s">
        <v>9501</v>
      </c>
      <c r="D184" s="1225">
        <v>200</v>
      </c>
      <c r="E184" s="1225" t="s">
        <v>9502</v>
      </c>
      <c r="F184" s="1228" t="s">
        <v>190</v>
      </c>
    </row>
    <row r="185" spans="1:7" ht="12.75" customHeight="1">
      <c r="A185" s="1225" t="s">
        <v>9503</v>
      </c>
      <c r="B185" s="1226">
        <v>46179</v>
      </c>
      <c r="C185" s="1227" t="s">
        <v>9504</v>
      </c>
      <c r="D185" s="1225">
        <v>150</v>
      </c>
      <c r="E185" s="1225" t="s">
        <v>9440</v>
      </c>
      <c r="F185" s="1228" t="s">
        <v>186</v>
      </c>
    </row>
    <row r="186" spans="1:7" ht="12.75" customHeight="1">
      <c r="A186" s="1225" t="s">
        <v>4133</v>
      </c>
      <c r="B186" s="1226">
        <v>46181</v>
      </c>
      <c r="C186" s="1225" t="s">
        <v>9475</v>
      </c>
      <c r="D186" s="1225">
        <v>250</v>
      </c>
      <c r="E186" s="1225" t="s">
        <v>9440</v>
      </c>
      <c r="F186" s="1228" t="s">
        <v>186</v>
      </c>
    </row>
    <row r="187" spans="1:7" ht="12.75" customHeight="1">
      <c r="A187" s="1225" t="s">
        <v>9505</v>
      </c>
      <c r="B187" s="1226">
        <v>46186</v>
      </c>
      <c r="C187" s="1225" t="s">
        <v>9506</v>
      </c>
      <c r="D187" s="1225">
        <v>1000</v>
      </c>
      <c r="E187" s="1225" t="s">
        <v>9507</v>
      </c>
      <c r="F187" s="1228" t="s">
        <v>186</v>
      </c>
    </row>
    <row r="189" spans="1:7" ht="40.35" customHeight="1">
      <c r="A189" s="1243" t="s">
        <v>252</v>
      </c>
      <c r="B189" s="1243"/>
      <c r="C189" s="1243"/>
      <c r="D189" s="1243"/>
      <c r="E189" s="1243"/>
      <c r="F189" s="40" t="s">
        <v>131</v>
      </c>
      <c r="G189" s="40" t="s">
        <v>132</v>
      </c>
    </row>
    <row r="190" spans="1:7" ht="65.650000000000006" customHeight="1">
      <c r="A190" s="40" t="s">
        <v>133</v>
      </c>
      <c r="B190" s="40" t="s">
        <v>134</v>
      </c>
      <c r="C190" s="40" t="s">
        <v>135</v>
      </c>
      <c r="D190" s="40" t="s">
        <v>136</v>
      </c>
      <c r="E190" s="40" t="s">
        <v>137</v>
      </c>
      <c r="F190" s="72">
        <v>7</v>
      </c>
      <c r="G190" s="72">
        <f>SUM(D191:D197)</f>
        <v>865</v>
      </c>
    </row>
    <row r="191" spans="1:7" ht="12.75" customHeight="1">
      <c r="A191" s="1225" t="s">
        <v>9508</v>
      </c>
      <c r="B191" s="1226">
        <v>46114</v>
      </c>
      <c r="C191" s="1227" t="s">
        <v>9509</v>
      </c>
      <c r="D191" s="1225">
        <v>50</v>
      </c>
      <c r="E191" s="1225" t="s">
        <v>9434</v>
      </c>
    </row>
    <row r="192" spans="1:7" ht="12.75" customHeight="1">
      <c r="A192" s="1225" t="s">
        <v>9510</v>
      </c>
      <c r="B192" s="1226">
        <v>46118</v>
      </c>
      <c r="C192" s="1227" t="s">
        <v>9511</v>
      </c>
      <c r="D192" s="1225">
        <v>200</v>
      </c>
      <c r="E192" s="1225" t="s">
        <v>9455</v>
      </c>
    </row>
    <row r="193" spans="1:10" ht="12.75" customHeight="1">
      <c r="A193" s="1225" t="s">
        <v>9508</v>
      </c>
      <c r="B193" s="1226">
        <v>46126</v>
      </c>
      <c r="C193" s="1225" t="s">
        <v>9512</v>
      </c>
      <c r="D193" s="1225">
        <v>50</v>
      </c>
      <c r="E193" s="1225" t="s">
        <v>9447</v>
      </c>
    </row>
    <row r="194" spans="1:10" ht="12.75" customHeight="1">
      <c r="A194" s="1225" t="s">
        <v>9513</v>
      </c>
      <c r="B194" s="1226">
        <v>46133</v>
      </c>
      <c r="C194" s="1225" t="s">
        <v>9514</v>
      </c>
      <c r="D194" s="1225">
        <v>100</v>
      </c>
      <c r="E194" s="1225" t="s">
        <v>9455</v>
      </c>
    </row>
    <row r="195" spans="1:10" ht="12.75" customHeight="1">
      <c r="A195" s="1225" t="s">
        <v>9508</v>
      </c>
      <c r="B195" s="1226">
        <v>46139</v>
      </c>
      <c r="C195" s="1225" t="s">
        <v>9515</v>
      </c>
      <c r="D195" s="1225">
        <v>365</v>
      </c>
      <c r="E195" s="1225" t="s">
        <v>9447</v>
      </c>
    </row>
    <row r="196" spans="1:10" ht="12.75" customHeight="1">
      <c r="A196" s="1225" t="s">
        <v>9508</v>
      </c>
      <c r="B196" s="1226">
        <v>46156</v>
      </c>
      <c r="C196" s="1227" t="s">
        <v>9516</v>
      </c>
      <c r="D196" s="1225">
        <v>50</v>
      </c>
      <c r="E196" s="1225" t="s">
        <v>9455</v>
      </c>
    </row>
    <row r="197" spans="1:10" ht="12.75" customHeight="1">
      <c r="A197" s="1225" t="s">
        <v>9508</v>
      </c>
      <c r="B197" s="1226">
        <v>46160</v>
      </c>
      <c r="C197" s="1225" t="s">
        <v>9517</v>
      </c>
      <c r="D197" s="1225">
        <v>50</v>
      </c>
      <c r="E197" s="1225" t="s">
        <v>9455</v>
      </c>
    </row>
    <row r="198" spans="1:10" ht="12.75" customHeight="1">
      <c r="A198" s="48"/>
      <c r="B198" s="48"/>
      <c r="C198" s="48"/>
      <c r="D198" s="48"/>
      <c r="E198" s="48"/>
    </row>
    <row r="200" spans="1:10" ht="54.4" customHeight="1">
      <c r="A200" s="1243" t="s">
        <v>281</v>
      </c>
      <c r="B200" s="1243"/>
      <c r="C200" s="1243"/>
      <c r="D200" s="1243"/>
      <c r="E200" s="1243"/>
      <c r="F200" s="1243"/>
      <c r="G200" s="40" t="s">
        <v>131</v>
      </c>
      <c r="H200" s="40" t="s">
        <v>132</v>
      </c>
      <c r="J200" s="80" t="s">
        <v>282</v>
      </c>
    </row>
    <row r="201" spans="1:10" ht="76.900000000000006" customHeight="1">
      <c r="A201" s="40" t="s">
        <v>133</v>
      </c>
      <c r="B201" s="40" t="s">
        <v>134</v>
      </c>
      <c r="C201" s="40" t="s">
        <v>135</v>
      </c>
      <c r="D201" s="40" t="s">
        <v>136</v>
      </c>
      <c r="E201" s="40" t="s">
        <v>137</v>
      </c>
      <c r="F201" s="40" t="s">
        <v>283</v>
      </c>
      <c r="G201" s="46">
        <v>34</v>
      </c>
      <c r="H201" s="46">
        <f>SUM(D202:D235)</f>
        <v>11930</v>
      </c>
      <c r="J201" s="81" t="s">
        <v>284</v>
      </c>
    </row>
    <row r="202" spans="1:10" ht="12.75" customHeight="1">
      <c r="A202" s="1225" t="s">
        <v>9518</v>
      </c>
      <c r="B202" s="1226">
        <v>46117</v>
      </c>
      <c r="C202" s="1225" t="s">
        <v>9519</v>
      </c>
      <c r="D202" s="1225">
        <v>150</v>
      </c>
      <c r="E202" s="1225" t="s">
        <v>9434</v>
      </c>
      <c r="F202" s="1228" t="s">
        <v>9520</v>
      </c>
    </row>
    <row r="203" spans="1:10" ht="12.75" customHeight="1">
      <c r="A203" s="1225" t="s">
        <v>9521</v>
      </c>
      <c r="B203" s="1226">
        <v>46123</v>
      </c>
      <c r="C203" s="1225" t="s">
        <v>9522</v>
      </c>
      <c r="D203" s="1225">
        <v>500</v>
      </c>
      <c r="E203" s="1225" t="s">
        <v>9434</v>
      </c>
      <c r="F203" s="1228" t="s">
        <v>9520</v>
      </c>
    </row>
    <row r="204" spans="1:10" ht="12.75" customHeight="1">
      <c r="A204" s="1225" t="s">
        <v>9523</v>
      </c>
      <c r="B204" s="1226">
        <v>46130</v>
      </c>
      <c r="C204" s="1225" t="s">
        <v>9524</v>
      </c>
      <c r="D204" s="1225">
        <v>150</v>
      </c>
      <c r="E204" s="1225" t="s">
        <v>9447</v>
      </c>
      <c r="F204" s="1228" t="s">
        <v>9525</v>
      </c>
    </row>
    <row r="205" spans="1:10" ht="12.75" customHeight="1">
      <c r="A205" s="1225" t="s">
        <v>9526</v>
      </c>
      <c r="B205" s="1226">
        <v>46128</v>
      </c>
      <c r="C205" s="1227" t="s">
        <v>9527</v>
      </c>
      <c r="D205" s="1225">
        <v>300</v>
      </c>
      <c r="E205" s="1225" t="s">
        <v>9455</v>
      </c>
      <c r="F205" s="1228" t="s">
        <v>300</v>
      </c>
    </row>
    <row r="206" spans="1:10" ht="12.75" customHeight="1">
      <c r="A206" s="1225" t="s">
        <v>9528</v>
      </c>
      <c r="B206" s="1226">
        <v>46137</v>
      </c>
      <c r="C206" s="1227" t="s">
        <v>9529</v>
      </c>
      <c r="D206" s="1225">
        <v>400</v>
      </c>
      <c r="E206" s="1225" t="s">
        <v>9440</v>
      </c>
      <c r="F206" s="1228" t="s">
        <v>1028</v>
      </c>
    </row>
    <row r="207" spans="1:10" ht="12.75" customHeight="1">
      <c r="A207" s="1225" t="s">
        <v>9530</v>
      </c>
      <c r="B207" s="1226">
        <v>46138</v>
      </c>
      <c r="C207" s="1225" t="s">
        <v>9531</v>
      </c>
      <c r="D207" s="1225">
        <v>70</v>
      </c>
      <c r="E207" s="1225" t="s">
        <v>9440</v>
      </c>
      <c r="F207" s="1228" t="s">
        <v>1028</v>
      </c>
    </row>
    <row r="208" spans="1:10" ht="12.75" customHeight="1">
      <c r="A208" s="1225" t="s">
        <v>9532</v>
      </c>
      <c r="B208" s="1226">
        <v>46142</v>
      </c>
      <c r="C208" s="1225" t="s">
        <v>9533</v>
      </c>
      <c r="D208" s="1225">
        <v>500</v>
      </c>
      <c r="E208" s="1225" t="s">
        <v>9502</v>
      </c>
      <c r="F208" s="1228" t="s">
        <v>9534</v>
      </c>
    </row>
    <row r="209" spans="1:6" ht="12.75" customHeight="1">
      <c r="A209" s="1225" t="s">
        <v>9456</v>
      </c>
      <c r="B209" s="1226">
        <v>46143</v>
      </c>
      <c r="C209" s="1225" t="s">
        <v>9457</v>
      </c>
      <c r="D209" s="1225">
        <v>450</v>
      </c>
      <c r="E209" s="1225" t="s">
        <v>9447</v>
      </c>
      <c r="F209" s="1228" t="s">
        <v>1028</v>
      </c>
    </row>
    <row r="210" spans="1:6" ht="12.75" customHeight="1">
      <c r="A210" s="1225" t="s">
        <v>9535</v>
      </c>
      <c r="B210" s="1226">
        <v>46143</v>
      </c>
      <c r="C210" s="1225" t="s">
        <v>9536</v>
      </c>
      <c r="D210" s="1225">
        <v>200</v>
      </c>
      <c r="E210" s="1225" t="s">
        <v>9452</v>
      </c>
      <c r="F210" s="1228" t="s">
        <v>1028</v>
      </c>
    </row>
    <row r="211" spans="1:6" ht="12.75" customHeight="1">
      <c r="A211" s="1225" t="s">
        <v>9460</v>
      </c>
      <c r="B211" s="1226">
        <v>46144</v>
      </c>
      <c r="C211" s="1225" t="s">
        <v>9461</v>
      </c>
      <c r="D211" s="1225">
        <v>400</v>
      </c>
      <c r="E211" s="1225" t="s">
        <v>9462</v>
      </c>
      <c r="F211" s="1228" t="s">
        <v>1028</v>
      </c>
    </row>
    <row r="212" spans="1:6" ht="12.75" customHeight="1">
      <c r="A212" s="1225" t="s">
        <v>9537</v>
      </c>
      <c r="B212" s="1226">
        <v>46144</v>
      </c>
      <c r="C212" s="1225" t="s">
        <v>9538</v>
      </c>
      <c r="D212" s="1225">
        <v>150</v>
      </c>
      <c r="E212" s="1225" t="s">
        <v>9434</v>
      </c>
      <c r="F212" s="1228" t="s">
        <v>300</v>
      </c>
    </row>
    <row r="213" spans="1:6" ht="12.75" customHeight="1">
      <c r="A213" s="1225" t="s">
        <v>9539</v>
      </c>
      <c r="B213" s="1226">
        <v>46145</v>
      </c>
      <c r="C213" s="1225" t="s">
        <v>9540</v>
      </c>
      <c r="D213" s="1225">
        <v>300</v>
      </c>
      <c r="E213" s="1225" t="s">
        <v>9440</v>
      </c>
      <c r="F213" s="1228" t="s">
        <v>300</v>
      </c>
    </row>
    <row r="214" spans="1:6" ht="12.75" customHeight="1">
      <c r="A214" s="1225" t="s">
        <v>9541</v>
      </c>
      <c r="B214" s="1226">
        <v>46149</v>
      </c>
      <c r="C214" s="1225" t="s">
        <v>9542</v>
      </c>
      <c r="D214" s="1225">
        <v>1500</v>
      </c>
      <c r="E214" s="1225" t="s">
        <v>9466</v>
      </c>
      <c r="F214" s="1228" t="s">
        <v>300</v>
      </c>
    </row>
    <row r="215" spans="1:6" ht="12.75" customHeight="1">
      <c r="A215" s="1225" t="s">
        <v>9543</v>
      </c>
      <c r="B215" s="1226">
        <v>46149</v>
      </c>
      <c r="C215" s="1225" t="s">
        <v>9544</v>
      </c>
      <c r="D215" s="1225">
        <v>500</v>
      </c>
      <c r="E215" s="1225" t="s">
        <v>9434</v>
      </c>
      <c r="F215" s="1228" t="s">
        <v>300</v>
      </c>
    </row>
    <row r="216" spans="1:6" ht="12.75" customHeight="1">
      <c r="A216" s="1225" t="s">
        <v>9545</v>
      </c>
      <c r="B216" s="1226">
        <v>46150</v>
      </c>
      <c r="C216" s="1225" t="s">
        <v>9546</v>
      </c>
      <c r="D216" s="1225">
        <v>400</v>
      </c>
      <c r="E216" s="1225" t="s">
        <v>9547</v>
      </c>
      <c r="F216" s="1228" t="s">
        <v>1028</v>
      </c>
    </row>
    <row r="217" spans="1:6" ht="12.75" customHeight="1">
      <c r="A217" s="1225" t="s">
        <v>9548</v>
      </c>
      <c r="B217" s="1226">
        <v>46150</v>
      </c>
      <c r="C217" s="1227" t="s">
        <v>9549</v>
      </c>
      <c r="D217" s="1225">
        <v>400</v>
      </c>
      <c r="E217" s="1225" t="s">
        <v>9547</v>
      </c>
      <c r="F217" s="1228" t="s">
        <v>1028</v>
      </c>
    </row>
    <row r="218" spans="1:6" ht="12.75" customHeight="1">
      <c r="A218" s="1225" t="s">
        <v>9550</v>
      </c>
      <c r="B218" s="1226">
        <v>46150</v>
      </c>
      <c r="C218" s="1225" t="s">
        <v>9551</v>
      </c>
      <c r="D218" s="1225">
        <v>400</v>
      </c>
      <c r="E218" s="1225" t="s">
        <v>9547</v>
      </c>
      <c r="F218" s="1228" t="s">
        <v>300</v>
      </c>
    </row>
    <row r="219" spans="1:6" ht="12.75" customHeight="1">
      <c r="A219" s="1225" t="s">
        <v>9552</v>
      </c>
      <c r="B219" s="1226">
        <v>46150</v>
      </c>
      <c r="C219" s="1225" t="s">
        <v>9553</v>
      </c>
      <c r="D219" s="1225">
        <v>200</v>
      </c>
      <c r="E219" s="1225" t="s">
        <v>9434</v>
      </c>
      <c r="F219" s="1228" t="s">
        <v>300</v>
      </c>
    </row>
    <row r="220" spans="1:6" ht="12.75" customHeight="1">
      <c r="A220" s="1225" t="s">
        <v>9554</v>
      </c>
      <c r="B220" s="1226">
        <v>46150</v>
      </c>
      <c r="C220" s="1225" t="s">
        <v>9555</v>
      </c>
      <c r="D220" s="1225">
        <v>200</v>
      </c>
      <c r="E220" s="1225" t="s">
        <v>9455</v>
      </c>
      <c r="F220" s="1228" t="s">
        <v>1028</v>
      </c>
    </row>
    <row r="221" spans="1:6" ht="12.75" customHeight="1">
      <c r="A221" s="1225" t="s">
        <v>9556</v>
      </c>
      <c r="B221" s="1226">
        <v>46151</v>
      </c>
      <c r="C221" s="1225" t="s">
        <v>9557</v>
      </c>
      <c r="D221" s="1225">
        <v>150</v>
      </c>
      <c r="E221" s="1225" t="s">
        <v>9466</v>
      </c>
      <c r="F221" s="1228" t="s">
        <v>1028</v>
      </c>
    </row>
    <row r="222" spans="1:6" ht="12.75" customHeight="1">
      <c r="A222" s="1225" t="s">
        <v>9558</v>
      </c>
      <c r="B222" s="1226">
        <v>46151</v>
      </c>
      <c r="C222" s="1225" t="s">
        <v>9559</v>
      </c>
      <c r="D222" s="1225">
        <v>2000</v>
      </c>
      <c r="E222" s="1225" t="s">
        <v>9466</v>
      </c>
      <c r="F222" s="1228" t="s">
        <v>1028</v>
      </c>
    </row>
    <row r="223" spans="1:6" ht="12.75" customHeight="1">
      <c r="A223" s="1225" t="s">
        <v>9560</v>
      </c>
      <c r="B223" s="1226">
        <v>46151</v>
      </c>
      <c r="C223" s="1225" t="s">
        <v>9561</v>
      </c>
      <c r="D223" s="1225">
        <v>40</v>
      </c>
      <c r="E223" s="1225" t="s">
        <v>9447</v>
      </c>
      <c r="F223" s="1228" t="s">
        <v>300</v>
      </c>
    </row>
    <row r="224" spans="1:6" ht="12.75" customHeight="1">
      <c r="A224" s="1225" t="s">
        <v>9562</v>
      </c>
      <c r="B224" s="1226">
        <v>46151</v>
      </c>
      <c r="C224" s="1225" t="s">
        <v>9563</v>
      </c>
      <c r="D224" s="1225">
        <v>50</v>
      </c>
      <c r="E224" s="1225" t="s">
        <v>9434</v>
      </c>
      <c r="F224" s="1228" t="s">
        <v>1028</v>
      </c>
    </row>
    <row r="225" spans="1:7" ht="12.75" customHeight="1">
      <c r="A225" s="1225" t="s">
        <v>9564</v>
      </c>
      <c r="B225" s="1226">
        <v>46151</v>
      </c>
      <c r="C225" s="1225" t="s">
        <v>9565</v>
      </c>
      <c r="D225" s="1225">
        <v>300</v>
      </c>
      <c r="E225" s="1225" t="s">
        <v>9434</v>
      </c>
      <c r="F225" s="1228" t="s">
        <v>1028</v>
      </c>
    </row>
    <row r="226" spans="1:7" ht="12.75" customHeight="1">
      <c r="A226" s="1225" t="s">
        <v>9566</v>
      </c>
      <c r="B226" s="1226">
        <v>46152</v>
      </c>
      <c r="C226" s="1225" t="s">
        <v>9567</v>
      </c>
      <c r="D226" s="1225">
        <v>200</v>
      </c>
      <c r="E226" s="1225" t="s">
        <v>9466</v>
      </c>
      <c r="F226" s="1228" t="s">
        <v>1028</v>
      </c>
    </row>
    <row r="227" spans="1:7" ht="12.75" customHeight="1">
      <c r="A227" s="1225" t="s">
        <v>9568</v>
      </c>
      <c r="B227" s="1226">
        <v>46158</v>
      </c>
      <c r="C227" s="1227" t="s">
        <v>9569</v>
      </c>
      <c r="D227" s="1225">
        <v>40</v>
      </c>
      <c r="E227" s="1225" t="s">
        <v>9447</v>
      </c>
      <c r="F227" s="1228" t="s">
        <v>1028</v>
      </c>
    </row>
    <row r="228" spans="1:7" ht="12.75" customHeight="1">
      <c r="A228" s="1225" t="s">
        <v>9570</v>
      </c>
      <c r="B228" s="1226">
        <v>46160</v>
      </c>
      <c r="C228" s="1225" t="s">
        <v>9571</v>
      </c>
      <c r="D228" s="1225">
        <v>30</v>
      </c>
      <c r="E228" s="1225" t="s">
        <v>9455</v>
      </c>
      <c r="F228" s="1228" t="s">
        <v>1028</v>
      </c>
    </row>
    <row r="229" spans="1:7" ht="12.75" customHeight="1">
      <c r="A229" s="1225" t="s">
        <v>9572</v>
      </c>
      <c r="B229" s="1226">
        <v>46161</v>
      </c>
      <c r="C229" s="1225" t="s">
        <v>9573</v>
      </c>
      <c r="D229" s="1225">
        <v>200</v>
      </c>
      <c r="E229" s="1225" t="s">
        <v>9574</v>
      </c>
      <c r="F229" s="1228" t="s">
        <v>1028</v>
      </c>
    </row>
    <row r="230" spans="1:7" ht="12.75" customHeight="1">
      <c r="A230" s="1225" t="s">
        <v>9575</v>
      </c>
      <c r="B230" s="1226">
        <v>46162</v>
      </c>
      <c r="C230" s="1225" t="s">
        <v>9576</v>
      </c>
      <c r="D230" s="1225">
        <v>150</v>
      </c>
      <c r="E230" s="1225" t="s">
        <v>9452</v>
      </c>
      <c r="F230" s="1228" t="s">
        <v>300</v>
      </c>
    </row>
    <row r="231" spans="1:7" ht="12.75" customHeight="1">
      <c r="A231" s="1225" t="s">
        <v>9577</v>
      </c>
      <c r="B231" s="1226">
        <v>46164</v>
      </c>
      <c r="C231" s="1225" t="s">
        <v>9578</v>
      </c>
      <c r="D231" s="1225">
        <v>400</v>
      </c>
      <c r="E231" s="1225" t="s">
        <v>9579</v>
      </c>
      <c r="F231" s="1228" t="s">
        <v>9520</v>
      </c>
    </row>
    <row r="232" spans="1:7" ht="12.75" customHeight="1">
      <c r="A232" s="1225" t="s">
        <v>9580</v>
      </c>
      <c r="B232" s="1226">
        <v>46169</v>
      </c>
      <c r="C232" s="1225" t="s">
        <v>9581</v>
      </c>
      <c r="D232" s="1225">
        <v>50</v>
      </c>
      <c r="E232" s="1225" t="s">
        <v>9434</v>
      </c>
      <c r="F232" s="1228" t="s">
        <v>1028</v>
      </c>
    </row>
    <row r="233" spans="1:7" ht="12.75" customHeight="1">
      <c r="A233" s="1225" t="s">
        <v>9582</v>
      </c>
      <c r="B233" s="1226">
        <v>46191</v>
      </c>
      <c r="C233" s="1225" t="s">
        <v>9583</v>
      </c>
      <c r="D233" s="1225">
        <v>150</v>
      </c>
      <c r="E233" s="1225" t="s">
        <v>9584</v>
      </c>
      <c r="F233" s="1228" t="s">
        <v>9520</v>
      </c>
    </row>
    <row r="234" spans="1:7" ht="12.75" customHeight="1">
      <c r="A234" s="1225" t="s">
        <v>9484</v>
      </c>
      <c r="B234" s="1226">
        <v>46195</v>
      </c>
      <c r="C234" s="1225" t="s">
        <v>9485</v>
      </c>
      <c r="D234" s="1225">
        <v>200</v>
      </c>
      <c r="E234" s="1225" t="s">
        <v>9486</v>
      </c>
      <c r="F234" s="1228" t="s">
        <v>300</v>
      </c>
    </row>
    <row r="235" spans="1:7" ht="12.75" customHeight="1">
      <c r="A235" s="1225" t="s">
        <v>9585</v>
      </c>
      <c r="B235" s="1226">
        <v>46200</v>
      </c>
      <c r="C235" s="1225" t="s">
        <v>9586</v>
      </c>
      <c r="D235" s="1225">
        <v>800</v>
      </c>
      <c r="E235" s="1225" t="s">
        <v>9447</v>
      </c>
      <c r="F235" s="1228" t="s">
        <v>9587</v>
      </c>
    </row>
    <row r="236" spans="1:7" ht="12.75" customHeight="1">
      <c r="A236" s="48"/>
      <c r="B236" s="48"/>
      <c r="C236" s="48"/>
      <c r="D236" s="48"/>
      <c r="E236" s="48"/>
      <c r="F236" s="56"/>
    </row>
    <row r="238" spans="1:7" ht="37.35" customHeight="1">
      <c r="A238" s="1243" t="s">
        <v>468</v>
      </c>
      <c r="B238" s="1243"/>
      <c r="C238" s="1243"/>
      <c r="D238" s="1243"/>
      <c r="E238" s="1243"/>
      <c r="F238" s="40" t="s">
        <v>131</v>
      </c>
      <c r="G238" s="40" t="s">
        <v>132</v>
      </c>
    </row>
    <row r="239" spans="1:7" ht="77.650000000000006" customHeight="1">
      <c r="A239" s="40" t="s">
        <v>133</v>
      </c>
      <c r="B239" s="40" t="s">
        <v>134</v>
      </c>
      <c r="C239" s="40" t="s">
        <v>135</v>
      </c>
      <c r="D239" s="40" t="s">
        <v>136</v>
      </c>
      <c r="E239" s="40" t="s">
        <v>137</v>
      </c>
      <c r="F239" s="72">
        <v>6</v>
      </c>
      <c r="G239" s="72">
        <f>SUM(D240:D245)</f>
        <v>690</v>
      </c>
    </row>
    <row r="240" spans="1:7" ht="12.75" customHeight="1">
      <c r="A240" s="1225" t="s">
        <v>4060</v>
      </c>
      <c r="B240" s="1226">
        <v>46116</v>
      </c>
      <c r="C240" s="1225" t="s">
        <v>9588</v>
      </c>
      <c r="D240" s="1225">
        <v>100</v>
      </c>
      <c r="E240" s="1225" t="s">
        <v>9455</v>
      </c>
    </row>
    <row r="241" spans="1:10" ht="12.75" customHeight="1">
      <c r="A241" s="1225" t="s">
        <v>9589</v>
      </c>
      <c r="B241" s="1226">
        <v>46118</v>
      </c>
      <c r="C241" s="1225" t="s">
        <v>9590</v>
      </c>
      <c r="D241" s="1225">
        <v>150</v>
      </c>
      <c r="E241" s="1225" t="s">
        <v>9455</v>
      </c>
    </row>
    <row r="242" spans="1:10" ht="12.75" customHeight="1">
      <c r="A242" s="1225" t="s">
        <v>3062</v>
      </c>
      <c r="B242" s="1226">
        <v>46128</v>
      </c>
      <c r="C242" s="1225" t="s">
        <v>9591</v>
      </c>
      <c r="D242" s="1225">
        <v>70</v>
      </c>
      <c r="E242" s="1225" t="s">
        <v>9434</v>
      </c>
    </row>
    <row r="243" spans="1:10" ht="12.75" customHeight="1">
      <c r="A243" s="1225" t="s">
        <v>9592</v>
      </c>
      <c r="B243" s="1226">
        <v>46134</v>
      </c>
      <c r="C243" s="1225" t="s">
        <v>9593</v>
      </c>
      <c r="D243" s="1225">
        <v>100</v>
      </c>
      <c r="E243" s="1225" t="s">
        <v>9434</v>
      </c>
    </row>
    <row r="244" spans="1:10" ht="12.75" customHeight="1">
      <c r="A244" s="1225" t="s">
        <v>9594</v>
      </c>
      <c r="B244" s="1226">
        <v>46158</v>
      </c>
      <c r="C244" s="1227" t="s">
        <v>9595</v>
      </c>
      <c r="D244" s="1225">
        <v>70</v>
      </c>
      <c r="E244" s="1225" t="s">
        <v>9447</v>
      </c>
    </row>
    <row r="245" spans="1:10" ht="12.75" customHeight="1">
      <c r="A245" s="1225" t="s">
        <v>9596</v>
      </c>
      <c r="B245" s="1226">
        <v>46185</v>
      </c>
      <c r="C245" s="1225" t="s">
        <v>9597</v>
      </c>
      <c r="D245" s="1225">
        <v>200</v>
      </c>
      <c r="E245" s="1225" t="s">
        <v>9434</v>
      </c>
    </row>
    <row r="246" spans="1:10" ht="12.75" customHeight="1">
      <c r="A246" s="1225" t="s">
        <v>1934</v>
      </c>
      <c r="B246" s="1225" t="s">
        <v>1934</v>
      </c>
      <c r="C246" s="1225" t="s">
        <v>1934</v>
      </c>
      <c r="D246" s="1225" t="s">
        <v>1934</v>
      </c>
      <c r="E246" s="1225" t="s">
        <v>1934</v>
      </c>
    </row>
    <row r="251" spans="1:10" ht="102" customHeight="1">
      <c r="A251" s="1243" t="s">
        <v>495</v>
      </c>
      <c r="B251" s="1243"/>
      <c r="C251" s="1243"/>
      <c r="D251" s="1243"/>
      <c r="E251" s="1243"/>
      <c r="F251" s="1243"/>
      <c r="G251" s="40" t="s">
        <v>131</v>
      </c>
      <c r="H251" s="40" t="s">
        <v>132</v>
      </c>
      <c r="I251" s="40" t="s">
        <v>496</v>
      </c>
      <c r="J251" s="40" t="s">
        <v>497</v>
      </c>
    </row>
    <row r="252" spans="1:10" ht="54.75" customHeight="1">
      <c r="A252" s="40" t="s">
        <v>498</v>
      </c>
      <c r="B252" s="40" t="s">
        <v>502</v>
      </c>
      <c r="C252" s="40" t="s">
        <v>135</v>
      </c>
      <c r="D252" s="40" t="s">
        <v>499</v>
      </c>
      <c r="E252" s="40" t="s">
        <v>500</v>
      </c>
      <c r="F252" s="40" t="s">
        <v>132</v>
      </c>
      <c r="G252" s="102">
        <v>4</v>
      </c>
      <c r="H252" s="102">
        <f>SUM(F253:F256)</f>
        <v>18</v>
      </c>
      <c r="I252" s="102"/>
      <c r="J252" s="102"/>
    </row>
    <row r="253" spans="1:10" ht="71.25">
      <c r="A253" s="1225" t="s">
        <v>9598</v>
      </c>
      <c r="B253" s="1225" t="s">
        <v>9599</v>
      </c>
      <c r="C253" s="1227" t="s">
        <v>9600</v>
      </c>
      <c r="D253" s="1225" t="s">
        <v>9601</v>
      </c>
      <c r="E253" s="1225">
        <v>2</v>
      </c>
      <c r="F253" s="1225">
        <v>4</v>
      </c>
    </row>
    <row r="254" spans="1:10" ht="71.25">
      <c r="A254" s="1225" t="s">
        <v>9602</v>
      </c>
      <c r="B254" s="1225" t="s">
        <v>9603</v>
      </c>
      <c r="C254" s="1227" t="s">
        <v>9604</v>
      </c>
      <c r="D254" s="1225" t="s">
        <v>9605</v>
      </c>
      <c r="E254" s="1225">
        <v>2</v>
      </c>
      <c r="F254" s="1225">
        <v>4</v>
      </c>
    </row>
    <row r="255" spans="1:10" ht="85.5">
      <c r="A255" s="1225" t="s">
        <v>9598</v>
      </c>
      <c r="B255" s="1225" t="s">
        <v>9606</v>
      </c>
      <c r="C255" s="1227" t="s">
        <v>9607</v>
      </c>
      <c r="D255" s="1225" t="s">
        <v>9601</v>
      </c>
      <c r="E255" s="1225">
        <v>2</v>
      </c>
      <c r="F255" s="1225">
        <v>5</v>
      </c>
    </row>
    <row r="256" spans="1:10" ht="85.5">
      <c r="A256" s="1225" t="s">
        <v>9608</v>
      </c>
      <c r="B256" s="1225" t="s">
        <v>9609</v>
      </c>
      <c r="C256" s="1227" t="s">
        <v>9607</v>
      </c>
      <c r="D256" s="1225" t="s">
        <v>9610</v>
      </c>
      <c r="E256" s="1225">
        <v>2</v>
      </c>
      <c r="F256" s="1225">
        <v>5</v>
      </c>
    </row>
    <row r="260" spans="1:8" ht="38.85" customHeight="1">
      <c r="A260" s="1243" t="s">
        <v>501</v>
      </c>
      <c r="B260" s="1243"/>
      <c r="C260" s="1243"/>
      <c r="D260" s="1243"/>
      <c r="E260" s="1243"/>
      <c r="F260" s="1242"/>
      <c r="G260" s="1242"/>
      <c r="H260" s="1242"/>
    </row>
    <row r="261" spans="1:8" ht="12.75" customHeight="1">
      <c r="A261" s="2" t="s">
        <v>27</v>
      </c>
      <c r="B261" s="2"/>
      <c r="C261" s="2"/>
      <c r="D261" s="2"/>
      <c r="E261" s="2"/>
    </row>
    <row r="262" spans="1:8" ht="82.9" customHeight="1">
      <c r="A262" s="40" t="s">
        <v>133</v>
      </c>
      <c r="B262" s="40" t="s">
        <v>502</v>
      </c>
      <c r="C262" s="40" t="s">
        <v>135</v>
      </c>
      <c r="D262" s="40" t="s">
        <v>500</v>
      </c>
      <c r="E262" s="40" t="s">
        <v>132</v>
      </c>
      <c r="F262" s="40" t="s">
        <v>131</v>
      </c>
      <c r="G262" s="40" t="s">
        <v>132</v>
      </c>
    </row>
    <row r="263" spans="1:8" ht="12.75" customHeight="1">
      <c r="A263" s="48"/>
      <c r="B263" s="48"/>
      <c r="C263" s="48"/>
      <c r="D263" s="48"/>
      <c r="E263" s="48"/>
      <c r="F263" s="72"/>
      <c r="G263" s="72"/>
    </row>
    <row r="264" spans="1:8" ht="12.75" customHeight="1">
      <c r="A264" s="48"/>
      <c r="B264" s="48"/>
      <c r="C264" s="48"/>
      <c r="D264" s="48"/>
      <c r="E264" s="48"/>
    </row>
    <row r="265" spans="1:8" ht="12.75" customHeight="1">
      <c r="A265" s="48"/>
      <c r="B265" s="48"/>
      <c r="C265" s="48"/>
      <c r="D265" s="48"/>
      <c r="E265" s="48"/>
    </row>
    <row r="266" spans="1:8" ht="12.75" customHeight="1">
      <c r="A266" s="48"/>
      <c r="B266" s="48"/>
      <c r="C266" s="48"/>
      <c r="D266" s="48"/>
      <c r="E266" s="48"/>
    </row>
    <row r="268" spans="1:8" ht="46.35" customHeight="1">
      <c r="A268" s="1243" t="s">
        <v>534</v>
      </c>
      <c r="B268" s="1243"/>
      <c r="C268" s="1243"/>
    </row>
    <row r="269" spans="1:8" ht="71.650000000000006" customHeight="1">
      <c r="A269" s="40" t="s">
        <v>535</v>
      </c>
      <c r="B269" s="40" t="s">
        <v>536</v>
      </c>
      <c r="C269" s="40" t="s">
        <v>537</v>
      </c>
    </row>
    <row r="270" spans="1:8" ht="12.75" customHeight="1">
      <c r="A270" s="67" t="s">
        <v>538</v>
      </c>
      <c r="B270" s="48"/>
      <c r="C270" s="48"/>
    </row>
    <row r="271" spans="1:8" ht="12.75" customHeight="1">
      <c r="A271" s="67" t="s">
        <v>539</v>
      </c>
      <c r="B271" s="48"/>
      <c r="C271" s="48"/>
    </row>
    <row r="272" spans="1:8" ht="12.75" customHeight="1">
      <c r="A272" s="67" t="s">
        <v>540</v>
      </c>
      <c r="B272" s="48"/>
      <c r="C272" s="48"/>
    </row>
    <row r="274" spans="1:4" ht="50.65" customHeight="1">
      <c r="A274" s="1243" t="s">
        <v>541</v>
      </c>
      <c r="B274" s="1243"/>
      <c r="C274" s="1243"/>
      <c r="D274" s="40" t="s">
        <v>542</v>
      </c>
    </row>
    <row r="275" spans="1:4" ht="79.150000000000006" customHeight="1">
      <c r="A275" s="40" t="s">
        <v>543</v>
      </c>
      <c r="B275" s="40" t="s">
        <v>92</v>
      </c>
      <c r="C275" s="40" t="s">
        <v>94</v>
      </c>
      <c r="D275" s="48">
        <v>92</v>
      </c>
    </row>
    <row r="276" spans="1:4" ht="12.75" customHeight="1">
      <c r="A276" s="1225" t="s">
        <v>9611</v>
      </c>
      <c r="B276" s="1226">
        <v>46113</v>
      </c>
      <c r="C276" s="1225" t="s">
        <v>9612</v>
      </c>
    </row>
    <row r="277" spans="1:4" ht="12.75" customHeight="1">
      <c r="A277" s="1225" t="s">
        <v>9613</v>
      </c>
      <c r="B277" s="1226">
        <v>46114</v>
      </c>
      <c r="C277" s="1225" t="s">
        <v>9614</v>
      </c>
    </row>
    <row r="278" spans="1:4" ht="12.75" customHeight="1">
      <c r="A278" s="1225" t="s">
        <v>9615</v>
      </c>
      <c r="B278" s="1226">
        <v>46116</v>
      </c>
      <c r="C278" s="1225" t="s">
        <v>9616</v>
      </c>
    </row>
    <row r="279" spans="1:4" ht="12.75" customHeight="1">
      <c r="A279" s="1225" t="s">
        <v>9617</v>
      </c>
      <c r="B279" s="1226">
        <v>46117</v>
      </c>
      <c r="C279" s="1225" t="s">
        <v>9618</v>
      </c>
    </row>
    <row r="280" spans="1:4" ht="12.75" customHeight="1">
      <c r="A280" s="1225" t="s">
        <v>9613</v>
      </c>
      <c r="B280" s="1226">
        <v>46117</v>
      </c>
      <c r="C280" s="1225" t="s">
        <v>9619</v>
      </c>
    </row>
    <row r="281" spans="1:4" ht="12.75" customHeight="1">
      <c r="A281" s="1225" t="s">
        <v>9615</v>
      </c>
      <c r="B281" s="1226">
        <v>46118</v>
      </c>
      <c r="C281" s="1225" t="s">
        <v>9620</v>
      </c>
    </row>
    <row r="282" spans="1:4" ht="12.75" customHeight="1">
      <c r="A282" s="1225" t="s">
        <v>9615</v>
      </c>
      <c r="B282" s="1226">
        <v>46118</v>
      </c>
      <c r="C282" s="1225" t="s">
        <v>9621</v>
      </c>
    </row>
    <row r="283" spans="1:4" ht="12.75" customHeight="1">
      <c r="A283" s="1225" t="s">
        <v>9613</v>
      </c>
      <c r="B283" s="1226">
        <v>46119</v>
      </c>
      <c r="C283" s="1225" t="s">
        <v>9622</v>
      </c>
    </row>
    <row r="284" spans="1:4" ht="12.75" customHeight="1">
      <c r="A284" s="1225" t="s">
        <v>9611</v>
      </c>
      <c r="B284" s="1226">
        <v>46120</v>
      </c>
      <c r="C284" s="1225" t="s">
        <v>9623</v>
      </c>
    </row>
    <row r="285" spans="1:4" ht="12.75" customHeight="1">
      <c r="A285" s="1225" t="s">
        <v>9613</v>
      </c>
      <c r="B285" s="1226">
        <v>46120</v>
      </c>
      <c r="C285" s="1225" t="s">
        <v>9624</v>
      </c>
    </row>
    <row r="286" spans="1:4" ht="12.75" customHeight="1">
      <c r="A286" s="1225" t="s">
        <v>9617</v>
      </c>
      <c r="B286" s="1226">
        <v>46122</v>
      </c>
      <c r="C286" s="1225" t="s">
        <v>9625</v>
      </c>
    </row>
    <row r="287" spans="1:4" ht="12.75" customHeight="1">
      <c r="A287" s="1225" t="s">
        <v>9617</v>
      </c>
      <c r="B287" s="1226">
        <v>46123</v>
      </c>
      <c r="C287" s="1225" t="s">
        <v>9626</v>
      </c>
    </row>
    <row r="288" spans="1:4" ht="12.75" customHeight="1">
      <c r="A288" s="1225" t="s">
        <v>9617</v>
      </c>
      <c r="B288" s="1226">
        <v>46123</v>
      </c>
      <c r="C288" s="1225" t="s">
        <v>9627</v>
      </c>
    </row>
    <row r="289" spans="1:3" ht="12.75" customHeight="1">
      <c r="A289" s="1225" t="s">
        <v>9613</v>
      </c>
      <c r="B289" s="1226">
        <v>46123</v>
      </c>
      <c r="C289" s="1225" t="s">
        <v>9628</v>
      </c>
    </row>
    <row r="290" spans="1:3" ht="12.75" customHeight="1">
      <c r="A290" s="1225" t="s">
        <v>9617</v>
      </c>
      <c r="B290" s="1226">
        <v>46124</v>
      </c>
      <c r="C290" s="1225" t="s">
        <v>9629</v>
      </c>
    </row>
    <row r="291" spans="1:3" ht="12.75" customHeight="1">
      <c r="A291" s="1225" t="s">
        <v>9630</v>
      </c>
      <c r="B291" s="1226">
        <v>46126</v>
      </c>
      <c r="C291" s="1225" t="s">
        <v>9631</v>
      </c>
    </row>
    <row r="292" spans="1:3" ht="12.75" customHeight="1">
      <c r="A292" s="1225" t="s">
        <v>9611</v>
      </c>
      <c r="B292" s="1226">
        <v>46127</v>
      </c>
      <c r="C292" s="1225" t="s">
        <v>9632</v>
      </c>
    </row>
    <row r="293" spans="1:3" ht="12.75" customHeight="1">
      <c r="A293" s="1225" t="s">
        <v>9617</v>
      </c>
      <c r="B293" s="1226">
        <v>46128</v>
      </c>
      <c r="C293" s="1225" t="s">
        <v>9633</v>
      </c>
    </row>
    <row r="294" spans="1:3" ht="12.75" customHeight="1">
      <c r="A294" s="1225" t="s">
        <v>9613</v>
      </c>
      <c r="B294" s="1226">
        <v>46128</v>
      </c>
      <c r="C294" s="1225" t="s">
        <v>9634</v>
      </c>
    </row>
    <row r="295" spans="1:3" ht="12.75" customHeight="1">
      <c r="A295" s="1225" t="s">
        <v>9630</v>
      </c>
      <c r="B295" s="1226">
        <v>46130</v>
      </c>
      <c r="C295" s="1225" t="s">
        <v>9635</v>
      </c>
    </row>
    <row r="296" spans="1:3" ht="12.75" customHeight="1">
      <c r="A296" s="1225" t="s">
        <v>9617</v>
      </c>
      <c r="B296" s="1226">
        <v>46130</v>
      </c>
      <c r="C296" s="1225" t="s">
        <v>9636</v>
      </c>
    </row>
    <row r="297" spans="1:3" ht="12.75" customHeight="1">
      <c r="A297" s="1225" t="s">
        <v>9617</v>
      </c>
      <c r="B297" s="1226">
        <v>46131</v>
      </c>
      <c r="C297" s="1225" t="s">
        <v>9637</v>
      </c>
    </row>
    <row r="298" spans="1:3" ht="12.75" customHeight="1">
      <c r="A298" s="1225" t="s">
        <v>9615</v>
      </c>
      <c r="B298" s="1226">
        <v>46128</v>
      </c>
      <c r="C298" s="1225" t="s">
        <v>9638</v>
      </c>
    </row>
    <row r="299" spans="1:3" ht="12.75" customHeight="1">
      <c r="A299" s="1225" t="s">
        <v>9617</v>
      </c>
      <c r="B299" s="1226">
        <v>46133</v>
      </c>
      <c r="C299" s="1225" t="s">
        <v>9639</v>
      </c>
    </row>
    <row r="300" spans="1:3" ht="12.75" customHeight="1">
      <c r="A300" s="1225" t="s">
        <v>9611</v>
      </c>
      <c r="B300" s="1226">
        <v>46133</v>
      </c>
      <c r="C300" s="1225" t="s">
        <v>9640</v>
      </c>
    </row>
    <row r="301" spans="1:3" ht="12.75" customHeight="1">
      <c r="A301" s="1225" t="s">
        <v>9615</v>
      </c>
      <c r="B301" s="1226">
        <v>46133</v>
      </c>
      <c r="C301" s="1225" t="s">
        <v>9641</v>
      </c>
    </row>
    <row r="302" spans="1:3" ht="12.75" customHeight="1">
      <c r="A302" s="1225" t="s">
        <v>9613</v>
      </c>
      <c r="B302" s="1226">
        <v>46134</v>
      </c>
      <c r="C302" s="1225" t="s">
        <v>9642</v>
      </c>
    </row>
    <row r="303" spans="1:3" ht="12.75" customHeight="1">
      <c r="A303" s="1225" t="s">
        <v>9617</v>
      </c>
      <c r="B303" s="1226">
        <v>46135</v>
      </c>
      <c r="C303" s="1225" t="s">
        <v>9643</v>
      </c>
    </row>
    <row r="304" spans="1:3" ht="12.75" customHeight="1">
      <c r="A304" s="1225" t="s">
        <v>9617</v>
      </c>
      <c r="B304" s="1226">
        <v>46135</v>
      </c>
      <c r="C304" s="1225" t="s">
        <v>9644</v>
      </c>
    </row>
    <row r="305" spans="1:3" ht="12.75" customHeight="1">
      <c r="A305" s="1225" t="s">
        <v>9630</v>
      </c>
      <c r="B305" s="1226">
        <v>46136</v>
      </c>
      <c r="C305" s="1225" t="s">
        <v>9645</v>
      </c>
    </row>
    <row r="306" spans="1:3" ht="12.75" customHeight="1">
      <c r="A306" s="1225" t="s">
        <v>9617</v>
      </c>
      <c r="B306" s="1226">
        <v>46137</v>
      </c>
      <c r="C306" s="1225" t="s">
        <v>9646</v>
      </c>
    </row>
    <row r="307" spans="1:3" ht="12.75" customHeight="1">
      <c r="A307" s="1225" t="s">
        <v>9617</v>
      </c>
      <c r="B307" s="1226">
        <v>46138</v>
      </c>
      <c r="C307" s="1225" t="s">
        <v>9647</v>
      </c>
    </row>
    <row r="308" spans="1:3" ht="12.75" customHeight="1">
      <c r="A308" s="1225" t="s">
        <v>9630</v>
      </c>
      <c r="B308" s="1226">
        <v>46139</v>
      </c>
      <c r="C308" s="1225" t="s">
        <v>9648</v>
      </c>
    </row>
    <row r="309" spans="1:3" ht="12.75" customHeight="1">
      <c r="A309" s="1225" t="s">
        <v>9630</v>
      </c>
      <c r="B309" s="1226">
        <v>46140</v>
      </c>
      <c r="C309" s="1225" t="s">
        <v>9649</v>
      </c>
    </row>
    <row r="310" spans="1:3" ht="12.75" customHeight="1">
      <c r="A310" s="1225" t="s">
        <v>9617</v>
      </c>
      <c r="B310" s="1226">
        <v>46141</v>
      </c>
      <c r="C310" s="1225" t="s">
        <v>9650</v>
      </c>
    </row>
    <row r="311" spans="1:3" ht="12.75" customHeight="1">
      <c r="A311" s="1225" t="s">
        <v>9651</v>
      </c>
      <c r="B311" s="1226">
        <v>46142</v>
      </c>
      <c r="C311" s="1225" t="s">
        <v>9652</v>
      </c>
    </row>
    <row r="312" spans="1:3" ht="12.75" customHeight="1">
      <c r="A312" s="1225" t="s">
        <v>9611</v>
      </c>
      <c r="B312" s="1226">
        <v>46142</v>
      </c>
      <c r="C312" s="1225" t="s">
        <v>9653</v>
      </c>
    </row>
    <row r="313" spans="1:3" ht="12.75" customHeight="1">
      <c r="A313" s="1225" t="s">
        <v>9615</v>
      </c>
      <c r="B313" s="1226">
        <v>46142</v>
      </c>
      <c r="C313" s="1225" t="s">
        <v>9654</v>
      </c>
    </row>
    <row r="314" spans="1:3" ht="12.75" customHeight="1">
      <c r="A314" s="1225" t="s">
        <v>9615</v>
      </c>
      <c r="B314" s="1226">
        <v>46142</v>
      </c>
      <c r="C314" s="1225" t="s">
        <v>9655</v>
      </c>
    </row>
    <row r="315" spans="1:3" ht="12.75" customHeight="1">
      <c r="A315" s="1225" t="s">
        <v>9630</v>
      </c>
      <c r="B315" s="1226">
        <v>46143</v>
      </c>
      <c r="C315" s="1225" t="s">
        <v>9656</v>
      </c>
    </row>
    <row r="316" spans="1:3" ht="12.75" customHeight="1">
      <c r="A316" s="1225" t="s">
        <v>9617</v>
      </c>
      <c r="B316" s="1226">
        <v>46143</v>
      </c>
      <c r="C316" s="1225" t="s">
        <v>9657</v>
      </c>
    </row>
    <row r="317" spans="1:3" ht="12.75" customHeight="1">
      <c r="A317" s="1225" t="s">
        <v>9611</v>
      </c>
      <c r="B317" s="1226">
        <v>46143</v>
      </c>
      <c r="C317" s="1225" t="s">
        <v>9658</v>
      </c>
    </row>
    <row r="318" spans="1:3" ht="12.75" customHeight="1">
      <c r="A318" s="1225" t="s">
        <v>9617</v>
      </c>
      <c r="B318" s="1226">
        <v>46144</v>
      </c>
      <c r="C318" s="1225" t="s">
        <v>9659</v>
      </c>
    </row>
    <row r="319" spans="1:3" ht="12.75" customHeight="1">
      <c r="A319" s="1225" t="s">
        <v>9613</v>
      </c>
      <c r="B319" s="1226">
        <v>46144</v>
      </c>
      <c r="C319" s="1225" t="s">
        <v>9660</v>
      </c>
    </row>
    <row r="320" spans="1:3" ht="12.75" customHeight="1">
      <c r="A320" s="1225" t="s">
        <v>9617</v>
      </c>
      <c r="B320" s="1226">
        <v>46145</v>
      </c>
      <c r="C320" s="1225" t="s">
        <v>9661</v>
      </c>
    </row>
    <row r="321" spans="1:3" ht="12.75" customHeight="1">
      <c r="A321" s="1225" t="s">
        <v>9630</v>
      </c>
      <c r="B321" s="1226">
        <v>46149</v>
      </c>
      <c r="C321" s="1225" t="s">
        <v>9662</v>
      </c>
    </row>
    <row r="322" spans="1:3" ht="12.75" customHeight="1">
      <c r="A322" s="1225" t="s">
        <v>9613</v>
      </c>
      <c r="B322" s="1226">
        <v>46149</v>
      </c>
      <c r="C322" s="1225" t="s">
        <v>9663</v>
      </c>
    </row>
    <row r="323" spans="1:3" ht="12.75" customHeight="1">
      <c r="A323" s="1225" t="s">
        <v>9617</v>
      </c>
      <c r="B323" s="1226">
        <v>46150</v>
      </c>
      <c r="C323" s="1225" t="s">
        <v>9664</v>
      </c>
    </row>
    <row r="324" spans="1:3" ht="12.75" customHeight="1">
      <c r="A324" s="1225" t="s">
        <v>9613</v>
      </c>
      <c r="B324" s="1226">
        <v>46150</v>
      </c>
      <c r="C324" s="1225" t="s">
        <v>9665</v>
      </c>
    </row>
    <row r="325" spans="1:3" ht="12.75" customHeight="1">
      <c r="A325" s="1225" t="s">
        <v>9615</v>
      </c>
      <c r="B325" s="1226">
        <v>46150</v>
      </c>
      <c r="C325" s="1225" t="s">
        <v>9666</v>
      </c>
    </row>
    <row r="326" spans="1:3" ht="12.75" customHeight="1">
      <c r="A326" s="1225" t="s">
        <v>9630</v>
      </c>
      <c r="B326" s="1226">
        <v>46151</v>
      </c>
      <c r="C326" s="1225" t="s">
        <v>9667</v>
      </c>
    </row>
    <row r="327" spans="1:3" ht="12.75" customHeight="1">
      <c r="A327" s="1225" t="s">
        <v>9630</v>
      </c>
      <c r="B327" s="1226">
        <v>46151</v>
      </c>
      <c r="C327" s="1225" t="s">
        <v>9668</v>
      </c>
    </row>
    <row r="328" spans="1:3" ht="12.75" customHeight="1">
      <c r="A328" s="1225" t="s">
        <v>9630</v>
      </c>
      <c r="B328" s="1226">
        <v>46151</v>
      </c>
      <c r="C328" s="1225" t="s">
        <v>9669</v>
      </c>
    </row>
    <row r="329" spans="1:3" ht="12.75" customHeight="1">
      <c r="A329" s="1225" t="s">
        <v>9613</v>
      </c>
      <c r="B329" s="1226">
        <v>46151</v>
      </c>
      <c r="C329" s="1225" t="s">
        <v>9670</v>
      </c>
    </row>
    <row r="330" spans="1:3" ht="12.75" customHeight="1">
      <c r="A330" s="1225" t="s">
        <v>9613</v>
      </c>
      <c r="B330" s="1226">
        <v>46151</v>
      </c>
      <c r="C330" s="1225" t="s">
        <v>9671</v>
      </c>
    </row>
    <row r="331" spans="1:3" ht="12.75" customHeight="1">
      <c r="A331" s="1225" t="s">
        <v>9630</v>
      </c>
      <c r="B331" s="1226">
        <v>46152</v>
      </c>
      <c r="C331" s="1225" t="s">
        <v>9672</v>
      </c>
    </row>
    <row r="332" spans="1:3" ht="12.75" customHeight="1">
      <c r="A332" s="1225" t="s">
        <v>9630</v>
      </c>
      <c r="B332" s="1226">
        <v>46154</v>
      </c>
      <c r="C332" s="1225" t="s">
        <v>9673</v>
      </c>
    </row>
    <row r="333" spans="1:3" ht="12.75" customHeight="1">
      <c r="A333" s="1225" t="s">
        <v>9615</v>
      </c>
      <c r="B333" s="1226">
        <v>46156</v>
      </c>
      <c r="C333" s="1225" t="s">
        <v>9674</v>
      </c>
    </row>
    <row r="334" spans="1:3" ht="12.75" customHeight="1">
      <c r="A334" s="1225" t="s">
        <v>9630</v>
      </c>
      <c r="B334" s="1226">
        <v>46158</v>
      </c>
      <c r="C334" s="1225" t="s">
        <v>9675</v>
      </c>
    </row>
    <row r="335" spans="1:3" ht="12.75" customHeight="1">
      <c r="A335" s="1225" t="s">
        <v>9630</v>
      </c>
      <c r="B335" s="1226">
        <v>46158</v>
      </c>
      <c r="C335" s="1225" t="s">
        <v>9676</v>
      </c>
    </row>
    <row r="336" spans="1:3" ht="12.75" customHeight="1">
      <c r="A336" s="1225" t="s">
        <v>9615</v>
      </c>
      <c r="B336" s="1226">
        <v>46160</v>
      </c>
      <c r="C336" s="1225" t="s">
        <v>9677</v>
      </c>
    </row>
    <row r="337" spans="1:3" ht="12.75" customHeight="1">
      <c r="A337" s="1225" t="s">
        <v>9615</v>
      </c>
      <c r="B337" s="1226">
        <v>46160</v>
      </c>
      <c r="C337" s="1225" t="s">
        <v>9678</v>
      </c>
    </row>
    <row r="338" spans="1:3" ht="12.75" customHeight="1">
      <c r="A338" s="1225" t="s">
        <v>9630</v>
      </c>
      <c r="B338" s="1226">
        <v>46161</v>
      </c>
      <c r="C338" s="1225" t="s">
        <v>9679</v>
      </c>
    </row>
    <row r="339" spans="1:3" ht="12.75" customHeight="1">
      <c r="A339" s="1225" t="s">
        <v>9617</v>
      </c>
      <c r="B339" s="1226">
        <v>46161</v>
      </c>
      <c r="C339" s="1225" t="s">
        <v>9680</v>
      </c>
    </row>
    <row r="340" spans="1:3" ht="12.75" customHeight="1">
      <c r="A340" s="1225" t="s">
        <v>9613</v>
      </c>
      <c r="B340" s="1226">
        <v>46161</v>
      </c>
      <c r="C340" s="1225" t="s">
        <v>9681</v>
      </c>
    </row>
    <row r="341" spans="1:3" ht="12.75" customHeight="1">
      <c r="A341" s="1225" t="s">
        <v>9630</v>
      </c>
      <c r="B341" s="1226">
        <v>46162</v>
      </c>
      <c r="C341" s="1225" t="s">
        <v>9682</v>
      </c>
    </row>
    <row r="342" spans="1:3" ht="12.75" customHeight="1">
      <c r="A342" s="1225" t="s">
        <v>9611</v>
      </c>
      <c r="B342" s="1226">
        <v>46162</v>
      </c>
      <c r="C342" s="1225" t="s">
        <v>9683</v>
      </c>
    </row>
    <row r="343" spans="1:3" ht="12.75" customHeight="1">
      <c r="A343" s="1225" t="s">
        <v>9630</v>
      </c>
      <c r="B343" s="1226">
        <v>46164</v>
      </c>
      <c r="C343" s="1225" t="s">
        <v>9684</v>
      </c>
    </row>
    <row r="344" spans="1:3" ht="12.75" customHeight="1">
      <c r="A344" s="1225" t="s">
        <v>9615</v>
      </c>
      <c r="B344" s="1226">
        <v>46166</v>
      </c>
      <c r="C344" s="1225" t="s">
        <v>9685</v>
      </c>
    </row>
    <row r="345" spans="1:3" ht="12.75" customHeight="1">
      <c r="A345" s="1225" t="s">
        <v>9613</v>
      </c>
      <c r="B345" s="1226">
        <v>46169</v>
      </c>
      <c r="C345" s="1225" t="s">
        <v>9686</v>
      </c>
    </row>
    <row r="346" spans="1:3" ht="12.75" customHeight="1">
      <c r="A346" s="1225" t="s">
        <v>9687</v>
      </c>
      <c r="B346" s="1226">
        <v>46170</v>
      </c>
      <c r="C346" s="1225" t="s">
        <v>9688</v>
      </c>
    </row>
    <row r="347" spans="1:3" ht="12.75" customHeight="1">
      <c r="A347" s="1225" t="s">
        <v>9651</v>
      </c>
      <c r="B347" s="1226">
        <v>46170</v>
      </c>
      <c r="C347" s="1225" t="s">
        <v>9689</v>
      </c>
    </row>
    <row r="348" spans="1:3" ht="12.75" customHeight="1">
      <c r="A348" s="1225" t="s">
        <v>9613</v>
      </c>
      <c r="B348" s="1226">
        <v>46172</v>
      </c>
      <c r="C348" s="1225" t="s">
        <v>9690</v>
      </c>
    </row>
    <row r="349" spans="1:3" ht="12.75" customHeight="1">
      <c r="A349" s="1225" t="s">
        <v>9630</v>
      </c>
      <c r="B349" s="1226">
        <v>46174</v>
      </c>
      <c r="C349" s="1225" t="s">
        <v>9691</v>
      </c>
    </row>
    <row r="350" spans="1:3" ht="12.75" customHeight="1">
      <c r="A350" s="1225" t="s">
        <v>9617</v>
      </c>
      <c r="B350" s="1226">
        <v>46175</v>
      </c>
      <c r="C350" s="1225" t="s">
        <v>9692</v>
      </c>
    </row>
    <row r="351" spans="1:3" ht="12.75" customHeight="1">
      <c r="A351" s="1225" t="s">
        <v>9611</v>
      </c>
      <c r="B351" s="1226">
        <v>46178</v>
      </c>
      <c r="C351" s="1225" t="s">
        <v>9693</v>
      </c>
    </row>
    <row r="352" spans="1:3" ht="12.75" customHeight="1">
      <c r="A352" s="1225" t="s">
        <v>9617</v>
      </c>
      <c r="B352" s="1226">
        <v>46179</v>
      </c>
      <c r="C352" s="1225" t="s">
        <v>9694</v>
      </c>
    </row>
    <row r="353" spans="1:3" ht="12.75" customHeight="1">
      <c r="A353" s="1225" t="s">
        <v>9630</v>
      </c>
      <c r="B353" s="1226">
        <v>46181</v>
      </c>
      <c r="C353" s="1225" t="s">
        <v>9695</v>
      </c>
    </row>
    <row r="354" spans="1:3" ht="12.75" customHeight="1">
      <c r="A354" s="1225" t="s">
        <v>9617</v>
      </c>
      <c r="B354" s="1226">
        <v>46181</v>
      </c>
      <c r="C354" s="1225" t="s">
        <v>9696</v>
      </c>
    </row>
    <row r="355" spans="1:3" ht="12.75" customHeight="1">
      <c r="A355" s="1225" t="s">
        <v>9630</v>
      </c>
      <c r="B355" s="1226">
        <v>46182</v>
      </c>
      <c r="C355" s="1225" t="s">
        <v>9697</v>
      </c>
    </row>
    <row r="356" spans="1:3" ht="12.75" customHeight="1">
      <c r="A356" s="1225" t="s">
        <v>9611</v>
      </c>
      <c r="B356" s="1226">
        <v>46184</v>
      </c>
      <c r="C356" s="1225" t="s">
        <v>9698</v>
      </c>
    </row>
    <row r="357" spans="1:3" ht="12.75" customHeight="1">
      <c r="A357" s="1225" t="s">
        <v>9630</v>
      </c>
      <c r="B357" s="1226">
        <v>46185</v>
      </c>
      <c r="C357" s="1225" t="s">
        <v>9699</v>
      </c>
    </row>
    <row r="358" spans="1:3" ht="12.75" customHeight="1">
      <c r="A358" s="1225" t="s">
        <v>9617</v>
      </c>
      <c r="B358" s="1226">
        <v>46185</v>
      </c>
      <c r="C358" s="1225" t="s">
        <v>9700</v>
      </c>
    </row>
    <row r="359" spans="1:3" ht="12.75" customHeight="1">
      <c r="A359" s="1225" t="s">
        <v>9617</v>
      </c>
      <c r="B359" s="1226">
        <v>46185</v>
      </c>
      <c r="C359" s="1225" t="s">
        <v>9701</v>
      </c>
    </row>
    <row r="360" spans="1:3" ht="12.75" customHeight="1">
      <c r="A360" s="1225" t="s">
        <v>9613</v>
      </c>
      <c r="B360" s="1226">
        <v>46185</v>
      </c>
      <c r="C360" s="1225" t="s">
        <v>9702</v>
      </c>
    </row>
    <row r="361" spans="1:3" ht="12.75" customHeight="1">
      <c r="A361" s="1225" t="s">
        <v>9615</v>
      </c>
      <c r="B361" s="1226">
        <v>46185</v>
      </c>
      <c r="C361" s="1225" t="s">
        <v>9703</v>
      </c>
    </row>
    <row r="362" spans="1:3" ht="12.75" customHeight="1">
      <c r="A362" s="1225" t="s">
        <v>9617</v>
      </c>
      <c r="B362" s="1226">
        <v>46186</v>
      </c>
      <c r="C362" s="1225" t="s">
        <v>9704</v>
      </c>
    </row>
    <row r="363" spans="1:3" ht="12.75" customHeight="1">
      <c r="A363" s="1225" t="s">
        <v>9617</v>
      </c>
      <c r="B363" s="1226">
        <v>46189</v>
      </c>
      <c r="C363" s="1225" t="s">
        <v>9705</v>
      </c>
    </row>
    <row r="364" spans="1:3" ht="12.75" customHeight="1">
      <c r="A364" s="1225" t="s">
        <v>9706</v>
      </c>
      <c r="B364" s="1226">
        <v>46191</v>
      </c>
      <c r="C364" s="1225" t="s">
        <v>9707</v>
      </c>
    </row>
    <row r="365" spans="1:3" ht="12.75" customHeight="1">
      <c r="A365" s="1225" t="s">
        <v>9630</v>
      </c>
      <c r="B365" s="1226">
        <v>46195</v>
      </c>
      <c r="C365" s="1225" t="s">
        <v>9708</v>
      </c>
    </row>
    <row r="366" spans="1:3" ht="12.75" customHeight="1">
      <c r="A366" s="1225" t="s">
        <v>9706</v>
      </c>
      <c r="B366" s="1226">
        <v>46199</v>
      </c>
      <c r="C366" s="1225" t="s">
        <v>9709</v>
      </c>
    </row>
    <row r="367" spans="1:3" ht="12.75" customHeight="1">
      <c r="A367" s="1225" t="s">
        <v>9630</v>
      </c>
      <c r="B367" s="1226">
        <v>46200</v>
      </c>
      <c r="C367" s="1225" t="s">
        <v>9710</v>
      </c>
    </row>
    <row r="369" spans="1:7" ht="37.35" customHeight="1">
      <c r="A369" s="1243" t="s">
        <v>1212</v>
      </c>
      <c r="B369" s="1243"/>
      <c r="C369" s="1243"/>
    </row>
    <row r="370" spans="1:7" ht="47.1" customHeight="1">
      <c r="A370" s="40" t="s">
        <v>1213</v>
      </c>
      <c r="B370" s="40" t="s">
        <v>1214</v>
      </c>
      <c r="C370" s="40" t="s">
        <v>1215</v>
      </c>
    </row>
    <row r="371" spans="1:7" ht="12.75" customHeight="1">
      <c r="A371" s="48"/>
      <c r="B371" s="48"/>
      <c r="C371" s="48"/>
    </row>
    <row r="372" spans="1:7" ht="12.75" customHeight="1">
      <c r="A372" s="48"/>
      <c r="B372" s="48"/>
      <c r="C372" s="48"/>
    </row>
    <row r="374" spans="1:7" ht="43.35" customHeight="1">
      <c r="A374" s="1243" t="s">
        <v>1216</v>
      </c>
      <c r="B374" s="1243"/>
      <c r="C374" s="1243"/>
      <c r="D374" s="1243"/>
      <c r="E374" s="1243"/>
    </row>
    <row r="375" spans="1:7" ht="85.9" customHeight="1">
      <c r="A375" s="40" t="s">
        <v>1217</v>
      </c>
      <c r="B375" s="40" t="s">
        <v>1218</v>
      </c>
      <c r="C375" s="40" t="s">
        <v>1219</v>
      </c>
      <c r="D375" s="40" t="s">
        <v>1220</v>
      </c>
      <c r="E375" s="40" t="s">
        <v>1221</v>
      </c>
    </row>
    <row r="376" spans="1:7" ht="12.75" customHeight="1">
      <c r="A376" s="1225" t="s">
        <v>9711</v>
      </c>
      <c r="B376" s="1225" t="s">
        <v>7470</v>
      </c>
      <c r="C376" s="1225">
        <v>1</v>
      </c>
      <c r="D376" s="1225" t="s">
        <v>9712</v>
      </c>
      <c r="E376" s="1225" t="s">
        <v>1934</v>
      </c>
    </row>
    <row r="377" spans="1:7" ht="12.75" customHeight="1">
      <c r="A377" s="48"/>
      <c r="B377" s="48"/>
      <c r="C377" s="48"/>
      <c r="D377" s="48"/>
      <c r="E377" s="48"/>
    </row>
    <row r="379" spans="1:7" ht="49.9" customHeight="1">
      <c r="A379" s="1248" t="s">
        <v>695</v>
      </c>
      <c r="B379" s="1248"/>
      <c r="C379" s="1248"/>
      <c r="D379" s="1248"/>
      <c r="E379" s="1248"/>
      <c r="F379" s="146" t="s">
        <v>131</v>
      </c>
      <c r="G379" s="146" t="s">
        <v>132</v>
      </c>
    </row>
    <row r="380" spans="1:7" ht="61.9" customHeight="1">
      <c r="A380" s="146" t="s">
        <v>133</v>
      </c>
      <c r="B380" s="146" t="s">
        <v>134</v>
      </c>
      <c r="C380" s="146" t="s">
        <v>135</v>
      </c>
      <c r="D380" s="146" t="s">
        <v>136</v>
      </c>
      <c r="E380" s="146" t="s">
        <v>137</v>
      </c>
      <c r="F380" s="48">
        <v>8</v>
      </c>
      <c r="G380" s="48">
        <f>SUM(D381:D388)</f>
        <v>920</v>
      </c>
    </row>
    <row r="381" spans="1:7" ht="12.75" customHeight="1">
      <c r="A381" s="1229" t="s">
        <v>9432</v>
      </c>
      <c r="B381" s="1230">
        <v>46119</v>
      </c>
      <c r="C381" s="1229" t="s">
        <v>9433</v>
      </c>
      <c r="D381" s="1231">
        <v>150</v>
      </c>
      <c r="E381" s="1232" t="s">
        <v>9434</v>
      </c>
    </row>
    <row r="382" spans="1:7" ht="12.75" customHeight="1">
      <c r="A382" s="1229" t="s">
        <v>9489</v>
      </c>
      <c r="B382" s="1230">
        <v>46120</v>
      </c>
      <c r="C382" s="1229" t="s">
        <v>9490</v>
      </c>
      <c r="D382" s="1231">
        <v>50</v>
      </c>
      <c r="E382" s="1232" t="s">
        <v>9434</v>
      </c>
    </row>
    <row r="383" spans="1:7" ht="12.75" customHeight="1">
      <c r="A383" s="1229" t="s">
        <v>9493</v>
      </c>
      <c r="B383" s="1230">
        <v>46127</v>
      </c>
      <c r="C383" s="1229" t="s">
        <v>9494</v>
      </c>
      <c r="D383" s="1231">
        <v>50</v>
      </c>
      <c r="E383" s="1232" t="s">
        <v>9472</v>
      </c>
    </row>
    <row r="384" spans="1:7" ht="12.75" customHeight="1">
      <c r="A384" s="1229" t="s">
        <v>9713</v>
      </c>
      <c r="B384" s="1230">
        <v>46133</v>
      </c>
      <c r="C384" s="1229" t="s">
        <v>9714</v>
      </c>
      <c r="D384" s="1231">
        <v>150</v>
      </c>
      <c r="E384" s="1232" t="s">
        <v>9466</v>
      </c>
    </row>
    <row r="385" spans="1:8" ht="12.75" customHeight="1">
      <c r="A385" s="1229" t="s">
        <v>9495</v>
      </c>
      <c r="B385" s="1230">
        <v>46133</v>
      </c>
      <c r="C385" s="1229" t="s">
        <v>9496</v>
      </c>
      <c r="D385" s="1231">
        <v>20</v>
      </c>
      <c r="E385" s="1232" t="s">
        <v>9472</v>
      </c>
    </row>
    <row r="386" spans="1:8" ht="12.75" customHeight="1">
      <c r="A386" s="1229" t="s">
        <v>4597</v>
      </c>
      <c r="B386" s="1230">
        <v>46142</v>
      </c>
      <c r="C386" s="1229" t="s">
        <v>9497</v>
      </c>
      <c r="D386" s="1231">
        <v>150</v>
      </c>
      <c r="E386" s="1232" t="s">
        <v>9455</v>
      </c>
    </row>
    <row r="387" spans="1:8" ht="12.75" customHeight="1">
      <c r="A387" s="1229" t="s">
        <v>9500</v>
      </c>
      <c r="B387" s="1230">
        <v>46170</v>
      </c>
      <c r="C387" s="1229" t="s">
        <v>9501</v>
      </c>
      <c r="D387" s="1231">
        <v>200</v>
      </c>
      <c r="E387" s="1232" t="s">
        <v>9502</v>
      </c>
    </row>
    <row r="388" spans="1:8" ht="12.75" customHeight="1">
      <c r="A388" s="1229" t="s">
        <v>9503</v>
      </c>
      <c r="B388" s="1230">
        <v>46179</v>
      </c>
      <c r="C388" s="1229" t="s">
        <v>9504</v>
      </c>
      <c r="D388" s="1231">
        <v>150</v>
      </c>
      <c r="E388" s="1232" t="s">
        <v>9440</v>
      </c>
    </row>
    <row r="390" spans="1:8" ht="52.9" customHeight="1">
      <c r="A390" s="1248" t="s">
        <v>708</v>
      </c>
      <c r="B390" s="1248"/>
      <c r="C390" s="1248"/>
      <c r="D390" s="1248"/>
      <c r="E390" s="1248"/>
      <c r="F390" s="1242"/>
      <c r="G390" s="1242"/>
      <c r="H390" s="1242"/>
    </row>
    <row r="391" spans="1:8" ht="12.75" customHeight="1">
      <c r="A391" s="2" t="s">
        <v>27</v>
      </c>
      <c r="B391" s="2"/>
      <c r="C391" s="2"/>
      <c r="D391" s="2"/>
      <c r="E391" s="2"/>
    </row>
    <row r="392" spans="1:8" ht="114.2" customHeight="1">
      <c r="A392" s="149"/>
      <c r="B392" s="146" t="s">
        <v>709</v>
      </c>
      <c r="C392" s="146" t="s">
        <v>710</v>
      </c>
      <c r="D392" s="146" t="s">
        <v>136</v>
      </c>
      <c r="E392" s="146" t="s">
        <v>711</v>
      </c>
    </row>
    <row r="393" spans="1:8" ht="12.75" customHeight="1">
      <c r="A393" s="146" t="s">
        <v>712</v>
      </c>
      <c r="B393" s="1233" t="s">
        <v>9715</v>
      </c>
      <c r="C393" s="1233" t="s">
        <v>9716</v>
      </c>
      <c r="D393" s="1233" t="s">
        <v>9717</v>
      </c>
      <c r="E393" s="1233" t="s">
        <v>9718</v>
      </c>
    </row>
    <row r="394" spans="1:8" ht="12.75" customHeight="1">
      <c r="A394" s="146" t="s">
        <v>713</v>
      </c>
      <c r="B394" s="1233" t="s">
        <v>9719</v>
      </c>
      <c r="C394" s="1233" t="s">
        <v>9720</v>
      </c>
      <c r="D394" s="1233" t="s">
        <v>9721</v>
      </c>
      <c r="E394" s="1233" t="s">
        <v>9722</v>
      </c>
    </row>
    <row r="396" spans="1:8" ht="72.400000000000006" customHeight="1">
      <c r="A396" s="1248" t="s">
        <v>714</v>
      </c>
      <c r="B396" s="1248"/>
      <c r="C396" s="1248"/>
      <c r="D396" s="1249"/>
      <c r="E396" s="1249"/>
      <c r="F396" s="1249"/>
    </row>
    <row r="397" spans="1:8" ht="41.1" customHeight="1">
      <c r="A397" s="150" t="s">
        <v>715</v>
      </c>
      <c r="B397" s="1250"/>
      <c r="C397" s="1250"/>
      <c r="D397" s="31"/>
      <c r="E397" s="31"/>
    </row>
    <row r="398" spans="1:8" ht="12.75" customHeight="1">
      <c r="A398" s="146" t="s">
        <v>716</v>
      </c>
      <c r="B398" s="1248" t="s">
        <v>717</v>
      </c>
      <c r="C398" s="1248"/>
      <c r="D398" s="31"/>
      <c r="E398" s="31"/>
    </row>
    <row r="399" spans="1:8" ht="16.350000000000001" customHeight="1">
      <c r="A399" s="146" t="s">
        <v>718</v>
      </c>
      <c r="B399" s="1270" t="s">
        <v>9723</v>
      </c>
      <c r="C399" s="1270"/>
      <c r="D399" s="31"/>
      <c r="E399" s="31"/>
    </row>
    <row r="400" spans="1:8" ht="12.75" customHeight="1">
      <c r="A400" s="146" t="s">
        <v>720</v>
      </c>
      <c r="B400" s="1270" t="s">
        <v>9724</v>
      </c>
      <c r="C400" s="1270"/>
      <c r="D400" s="31"/>
      <c r="E400" s="31"/>
    </row>
    <row r="401" spans="1:6" ht="12.75" customHeight="1">
      <c r="A401" s="146" t="s">
        <v>722</v>
      </c>
      <c r="B401" s="1270" t="s">
        <v>9725</v>
      </c>
      <c r="C401" s="1270"/>
      <c r="D401" s="31"/>
      <c r="E401" s="31"/>
    </row>
    <row r="402" spans="1:6" ht="12.75" customHeight="1">
      <c r="A402" s="31"/>
      <c r="B402" s="31"/>
      <c r="C402" s="31"/>
      <c r="D402" s="31"/>
      <c r="E402" s="31"/>
    </row>
    <row r="403" spans="1:6" ht="49.35" customHeight="1">
      <c r="A403" s="1248" t="s">
        <v>723</v>
      </c>
      <c r="B403" s="1248"/>
      <c r="C403" s="1248"/>
      <c r="D403" s="1242"/>
      <c r="E403" s="1242"/>
      <c r="F403" s="1242"/>
    </row>
    <row r="404" spans="1:6" ht="12.75" customHeight="1">
      <c r="A404" s="2" t="s">
        <v>27</v>
      </c>
      <c r="B404" s="2"/>
      <c r="C404" s="2"/>
    </row>
    <row r="405" spans="1:6" ht="12.75" customHeight="1">
      <c r="A405" s="1248" t="s">
        <v>116</v>
      </c>
      <c r="B405" s="1248"/>
      <c r="C405" s="1248"/>
      <c r="D405" s="31"/>
      <c r="E405" s="31"/>
    </row>
    <row r="406" spans="1:6" ht="32.65" customHeight="1">
      <c r="A406" s="1303" t="s">
        <v>9726</v>
      </c>
      <c r="B406" s="1303"/>
      <c r="C406" s="1303"/>
      <c r="D406" s="31"/>
      <c r="E406" s="31"/>
    </row>
    <row r="407" spans="1:6" ht="12.75" customHeight="1">
      <c r="A407" s="31"/>
      <c r="B407" s="31"/>
      <c r="C407" s="31"/>
      <c r="D407" s="31"/>
      <c r="E407" s="31"/>
    </row>
    <row r="408" spans="1:6" ht="54.4" customHeight="1">
      <c r="A408" s="1248" t="s">
        <v>724</v>
      </c>
      <c r="B408" s="1248"/>
      <c r="C408" s="1248"/>
      <c r="D408" s="1242"/>
      <c r="E408" s="1242"/>
      <c r="F408" s="1242"/>
    </row>
    <row r="409" spans="1:6" ht="12.75" customHeight="1">
      <c r="A409" s="2" t="s">
        <v>27</v>
      </c>
      <c r="B409" s="2"/>
      <c r="C409" s="2"/>
      <c r="D409" s="31"/>
      <c r="E409" s="31"/>
    </row>
    <row r="410" spans="1:6" ht="38.85" customHeight="1">
      <c r="A410" s="146" t="s">
        <v>725</v>
      </c>
      <c r="B410" s="146" t="s">
        <v>710</v>
      </c>
      <c r="C410" s="146" t="s">
        <v>726</v>
      </c>
      <c r="D410" s="31"/>
      <c r="E410" s="31"/>
    </row>
    <row r="411" spans="1:6" ht="12.75" customHeight="1">
      <c r="A411" s="1234" t="s">
        <v>9727</v>
      </c>
      <c r="B411" s="1234" t="s">
        <v>9728</v>
      </c>
      <c r="C411" s="1234" t="s">
        <v>9729</v>
      </c>
      <c r="D411" s="31"/>
      <c r="E411" s="31"/>
    </row>
    <row r="412" spans="1:6" ht="12.75" customHeight="1">
      <c r="A412" s="1234" t="s">
        <v>9730</v>
      </c>
      <c r="B412" s="1234" t="s">
        <v>9731</v>
      </c>
      <c r="C412" s="1234" t="s">
        <v>9729</v>
      </c>
      <c r="D412" s="31"/>
      <c r="E412" s="31"/>
    </row>
    <row r="413" spans="1:6" ht="12.75" customHeight="1">
      <c r="A413" s="1234" t="s">
        <v>9732</v>
      </c>
      <c r="B413" s="1234" t="s">
        <v>9731</v>
      </c>
      <c r="C413" s="1234" t="s">
        <v>9733</v>
      </c>
      <c r="D413" s="31"/>
      <c r="E413" s="31"/>
    </row>
    <row r="414" spans="1:6" ht="12.75" customHeight="1">
      <c r="A414" s="1234" t="s">
        <v>9734</v>
      </c>
      <c r="B414" s="1234" t="s">
        <v>9735</v>
      </c>
      <c r="C414" s="1234" t="s">
        <v>9729</v>
      </c>
      <c r="D414" s="31"/>
      <c r="E414" s="31"/>
    </row>
    <row r="415" spans="1:6" ht="12.75" customHeight="1">
      <c r="A415" s="1234" t="s">
        <v>9736</v>
      </c>
      <c r="B415" s="1234" t="s">
        <v>9737</v>
      </c>
      <c r="C415" s="1234" t="s">
        <v>9729</v>
      </c>
      <c r="D415" s="31"/>
      <c r="E415" s="31"/>
    </row>
    <row r="416" spans="1:6" ht="12.75" customHeight="1">
      <c r="A416" s="1234" t="s">
        <v>9738</v>
      </c>
      <c r="B416" s="1234" t="s">
        <v>9739</v>
      </c>
      <c r="C416" s="1234" t="s">
        <v>9729</v>
      </c>
      <c r="D416" s="31"/>
      <c r="E416" s="31"/>
    </row>
    <row r="417" spans="1:7" ht="12.75" customHeight="1">
      <c r="A417" s="1234" t="s">
        <v>9740</v>
      </c>
      <c r="B417" s="1234" t="s">
        <v>9741</v>
      </c>
      <c r="C417" s="1234" t="s">
        <v>9729</v>
      </c>
      <c r="D417" s="31"/>
      <c r="E417" s="31"/>
    </row>
    <row r="418" spans="1:7" ht="12.75" customHeight="1">
      <c r="A418" s="1234" t="s">
        <v>9742</v>
      </c>
      <c r="B418" s="1234" t="s">
        <v>9741</v>
      </c>
      <c r="C418" s="1234" t="s">
        <v>9729</v>
      </c>
      <c r="D418" s="31"/>
      <c r="E418" s="31"/>
    </row>
    <row r="419" spans="1:7" ht="12.75" customHeight="1">
      <c r="A419" s="1234" t="s">
        <v>9743</v>
      </c>
      <c r="B419" s="1234" t="s">
        <v>9741</v>
      </c>
      <c r="C419" s="1234" t="s">
        <v>9729</v>
      </c>
      <c r="D419" s="31"/>
      <c r="E419" s="31"/>
    </row>
    <row r="420" spans="1:7" ht="12.75" customHeight="1">
      <c r="A420" s="1234" t="s">
        <v>9744</v>
      </c>
      <c r="B420" s="1234" t="s">
        <v>9741</v>
      </c>
      <c r="C420" s="1234" t="s">
        <v>9729</v>
      </c>
      <c r="D420" s="31"/>
      <c r="E420" s="31"/>
    </row>
    <row r="421" spans="1:7" ht="12.75" customHeight="1">
      <c r="A421" s="1234" t="s">
        <v>9745</v>
      </c>
      <c r="B421" s="1234" t="s">
        <v>9741</v>
      </c>
      <c r="C421" s="1234" t="s">
        <v>9729</v>
      </c>
      <c r="D421" s="154"/>
      <c r="E421" s="154"/>
    </row>
    <row r="422" spans="1:7" ht="12.75" customHeight="1">
      <c r="A422" s="154"/>
      <c r="B422" s="154"/>
      <c r="C422" s="154"/>
      <c r="D422" s="154"/>
      <c r="E422" s="154"/>
    </row>
    <row r="423" spans="1:7" ht="50.65" customHeight="1">
      <c r="A423" s="1254" t="s">
        <v>734</v>
      </c>
      <c r="B423" s="1254"/>
      <c r="C423" s="1254"/>
      <c r="D423" s="1254"/>
      <c r="E423" s="1254"/>
      <c r="F423" s="155" t="s">
        <v>735</v>
      </c>
      <c r="G423" s="155" t="s">
        <v>132</v>
      </c>
    </row>
    <row r="424" spans="1:7" ht="61.15" customHeight="1">
      <c r="A424" s="155" t="s">
        <v>133</v>
      </c>
      <c r="B424" s="155" t="s">
        <v>134</v>
      </c>
      <c r="C424" s="155" t="s">
        <v>135</v>
      </c>
      <c r="D424" s="155" t="s">
        <v>136</v>
      </c>
      <c r="E424" s="155" t="s">
        <v>137</v>
      </c>
      <c r="F424" s="72">
        <v>5</v>
      </c>
      <c r="G424" s="72">
        <f>SUM(D425:D429)</f>
        <v>2100</v>
      </c>
    </row>
    <row r="425" spans="1:7" ht="12.75" customHeight="1">
      <c r="A425" s="1232" t="s">
        <v>9435</v>
      </c>
      <c r="B425" s="1235">
        <v>46124</v>
      </c>
      <c r="C425" s="1229" t="s">
        <v>9436</v>
      </c>
      <c r="D425" s="1236">
        <v>1000</v>
      </c>
      <c r="E425" s="1232" t="s">
        <v>9437</v>
      </c>
    </row>
    <row r="426" spans="1:7" ht="12.75" customHeight="1">
      <c r="A426" s="1232" t="s">
        <v>9577</v>
      </c>
      <c r="B426" s="1235">
        <v>46164</v>
      </c>
      <c r="C426" s="1229" t="s">
        <v>9578</v>
      </c>
      <c r="D426" s="1236">
        <v>400</v>
      </c>
      <c r="E426" s="1232" t="s">
        <v>9579</v>
      </c>
    </row>
    <row r="427" spans="1:7" ht="12.75" customHeight="1">
      <c r="A427" s="1232" t="s">
        <v>9467</v>
      </c>
      <c r="B427" s="1235">
        <v>46175</v>
      </c>
      <c r="C427" s="1229" t="s">
        <v>9468</v>
      </c>
      <c r="D427" s="1236">
        <v>150</v>
      </c>
      <c r="E427" s="1232" t="s">
        <v>9469</v>
      </c>
    </row>
    <row r="428" spans="1:7" ht="12.75" customHeight="1">
      <c r="A428" s="1232" t="s">
        <v>9582</v>
      </c>
      <c r="B428" s="1235">
        <v>46191</v>
      </c>
      <c r="C428" s="1229" t="s">
        <v>9583</v>
      </c>
      <c r="D428" s="1236">
        <v>150</v>
      </c>
      <c r="E428" s="1232" t="s">
        <v>9584</v>
      </c>
    </row>
    <row r="429" spans="1:7" ht="12.75" customHeight="1">
      <c r="A429" s="1232" t="s">
        <v>9746</v>
      </c>
      <c r="B429" s="1235">
        <v>46199</v>
      </c>
      <c r="C429" s="1229" t="s">
        <v>9747</v>
      </c>
      <c r="D429" s="1236">
        <v>400</v>
      </c>
      <c r="E429" s="1232" t="s">
        <v>9748</v>
      </c>
    </row>
    <row r="430" spans="1:7" ht="45.6" customHeight="1">
      <c r="A430" s="1254" t="s">
        <v>744</v>
      </c>
      <c r="B430" s="1254"/>
      <c r="C430" s="1254"/>
      <c r="D430" s="31"/>
      <c r="E430" s="31"/>
    </row>
    <row r="431" spans="1:7" ht="66.400000000000006" customHeight="1">
      <c r="A431" s="155" t="s">
        <v>745</v>
      </c>
      <c r="B431" s="155" t="s">
        <v>746</v>
      </c>
      <c r="C431" s="155" t="s">
        <v>747</v>
      </c>
      <c r="D431" s="31"/>
      <c r="E431" s="31"/>
    </row>
    <row r="432" spans="1:7" ht="27.6" customHeight="1">
      <c r="A432" s="1237" t="s">
        <v>9749</v>
      </c>
      <c r="B432" s="1237" t="s">
        <v>3622</v>
      </c>
      <c r="C432" s="165"/>
      <c r="D432" s="31"/>
      <c r="E432" s="31"/>
    </row>
    <row r="433" spans="1:6" ht="12.75" customHeight="1">
      <c r="A433" s="31"/>
      <c r="B433" s="31"/>
      <c r="C433" s="31"/>
      <c r="D433" s="31"/>
      <c r="E433" s="31"/>
    </row>
    <row r="434" spans="1:6" ht="61.9" customHeight="1">
      <c r="A434" s="1254" t="s">
        <v>754</v>
      </c>
      <c r="B434" s="1254"/>
      <c r="C434" s="1254"/>
      <c r="D434" s="1242"/>
      <c r="E434" s="1242"/>
      <c r="F434" s="1242"/>
    </row>
    <row r="435" spans="1:6" ht="12.75" customHeight="1">
      <c r="A435" s="2" t="s">
        <v>27</v>
      </c>
      <c r="B435" s="2"/>
      <c r="C435" s="2"/>
      <c r="D435" s="31"/>
      <c r="E435" s="31"/>
    </row>
    <row r="436" spans="1:6" ht="45.6" customHeight="1">
      <c r="A436" s="155" t="s">
        <v>755</v>
      </c>
      <c r="B436" s="155" t="s">
        <v>86</v>
      </c>
      <c r="C436" s="155" t="s">
        <v>756</v>
      </c>
      <c r="D436" s="31"/>
      <c r="E436" s="31"/>
    </row>
    <row r="437" spans="1:6" ht="12.75" customHeight="1">
      <c r="A437" s="165"/>
      <c r="B437" s="165"/>
      <c r="C437" s="165"/>
      <c r="D437" s="31"/>
      <c r="E437" s="31"/>
    </row>
    <row r="438" spans="1:6" ht="12.75" customHeight="1">
      <c r="A438" s="31"/>
      <c r="B438" s="31"/>
      <c r="C438" s="31"/>
      <c r="D438" s="31"/>
      <c r="E438" s="31"/>
    </row>
    <row r="439" spans="1:6" ht="51.4" customHeight="1">
      <c r="A439" s="1254" t="s">
        <v>757</v>
      </c>
      <c r="B439" s="1254"/>
      <c r="C439" s="1254"/>
      <c r="D439" s="1242"/>
      <c r="E439" s="1242"/>
      <c r="F439" s="1242"/>
    </row>
    <row r="440" spans="1:6" ht="12.75" customHeight="1">
      <c r="A440" s="2" t="s">
        <v>27</v>
      </c>
      <c r="B440" s="2"/>
      <c r="C440" s="2"/>
      <c r="D440" s="31"/>
      <c r="E440" s="31"/>
    </row>
    <row r="441" spans="1:6" ht="42.6" customHeight="1">
      <c r="A441" s="155" t="s">
        <v>755</v>
      </c>
      <c r="B441" s="155" t="s">
        <v>86</v>
      </c>
      <c r="C441" s="155" t="s">
        <v>756</v>
      </c>
      <c r="D441" s="31"/>
      <c r="E441" s="31"/>
    </row>
    <row r="442" spans="1:6" ht="12.75" customHeight="1">
      <c r="A442" s="165"/>
      <c r="B442" s="165"/>
      <c r="C442" s="165"/>
      <c r="D442" s="31"/>
      <c r="E442" s="31"/>
    </row>
    <row r="443" spans="1:6" ht="12.75" customHeight="1">
      <c r="A443" s="31"/>
      <c r="B443" s="31"/>
      <c r="C443" s="31"/>
      <c r="D443" s="31"/>
      <c r="E443" s="31"/>
    </row>
    <row r="444" spans="1:6" ht="40.35" customHeight="1">
      <c r="A444" s="1254" t="s">
        <v>758</v>
      </c>
      <c r="B444" s="1254"/>
      <c r="C444" s="1254"/>
      <c r="D444" s="1242"/>
      <c r="E444" s="1242"/>
      <c r="F444" s="1242"/>
    </row>
    <row r="445" spans="1:6" ht="12.75" customHeight="1">
      <c r="A445" s="2" t="s">
        <v>27</v>
      </c>
      <c r="B445" s="2"/>
      <c r="C445" s="2"/>
      <c r="D445" s="31"/>
      <c r="E445" s="31"/>
    </row>
    <row r="446" spans="1:6" ht="106.7" customHeight="1">
      <c r="A446" s="155" t="s">
        <v>755</v>
      </c>
      <c r="B446" s="155" t="s">
        <v>759</v>
      </c>
      <c r="C446" s="155" t="s">
        <v>760</v>
      </c>
      <c r="D446" s="31"/>
      <c r="E446" s="31"/>
    </row>
    <row r="447" spans="1:6" ht="12.75" customHeight="1">
      <c r="A447" s="165"/>
      <c r="B447" s="165"/>
      <c r="C447" s="165"/>
      <c r="D447" s="31"/>
      <c r="E447" s="31"/>
    </row>
    <row r="448" spans="1:6" ht="12.75" customHeight="1">
      <c r="A448" s="31"/>
      <c r="B448" s="31"/>
      <c r="C448" s="31"/>
      <c r="D448" s="31"/>
      <c r="E448" s="31"/>
    </row>
    <row r="449" spans="1:7" ht="58.9" customHeight="1">
      <c r="A449" s="1254" t="s">
        <v>761</v>
      </c>
      <c r="B449" s="1254"/>
      <c r="C449" s="1254"/>
      <c r="D449" s="1242"/>
      <c r="E449" s="1242"/>
      <c r="F449" s="1242"/>
    </row>
    <row r="450" spans="1:7" ht="12.75" customHeight="1">
      <c r="A450" s="2" t="s">
        <v>27</v>
      </c>
      <c r="B450" s="2"/>
      <c r="C450" s="2"/>
      <c r="D450" s="31"/>
      <c r="E450" s="31"/>
    </row>
    <row r="451" spans="1:7" ht="90.95" customHeight="1">
      <c r="A451" s="155" t="s">
        <v>755</v>
      </c>
      <c r="B451" s="155" t="s">
        <v>762</v>
      </c>
      <c r="C451" s="155" t="s">
        <v>763</v>
      </c>
      <c r="D451" s="31"/>
      <c r="E451" s="31"/>
    </row>
    <row r="452" spans="1:7" ht="12.75" customHeight="1">
      <c r="A452" s="165"/>
      <c r="B452" s="165"/>
      <c r="C452" s="165"/>
      <c r="D452" s="31"/>
      <c r="E452" s="31"/>
    </row>
    <row r="453" spans="1:7" ht="12.75" customHeight="1">
      <c r="A453" s="31"/>
      <c r="B453" s="31"/>
      <c r="C453" s="31"/>
      <c r="D453" s="31"/>
      <c r="E453" s="31"/>
    </row>
    <row r="454" spans="1:7" ht="77.650000000000006" customHeight="1">
      <c r="A454" s="1255" t="s">
        <v>764</v>
      </c>
      <c r="B454" s="1255"/>
      <c r="C454" s="1255"/>
      <c r="D454" s="1255"/>
      <c r="E454" s="1255"/>
    </row>
    <row r="455" spans="1:7" ht="134.25" customHeight="1">
      <c r="A455" s="166" t="s">
        <v>765</v>
      </c>
      <c r="B455" s="166" t="s">
        <v>766</v>
      </c>
      <c r="C455" s="166" t="s">
        <v>767</v>
      </c>
      <c r="D455" s="166" t="s">
        <v>768</v>
      </c>
      <c r="E455" s="166" t="s">
        <v>769</v>
      </c>
    </row>
    <row r="456" spans="1:7" ht="12.75" customHeight="1">
      <c r="A456" s="165"/>
      <c r="B456" s="165"/>
      <c r="C456" s="165"/>
      <c r="D456" s="165"/>
      <c r="E456" s="165"/>
    </row>
    <row r="457" spans="1:7" ht="12.75" customHeight="1">
      <c r="A457" s="165"/>
      <c r="B457" s="165"/>
      <c r="C457" s="165"/>
      <c r="D457" s="165"/>
      <c r="E457" s="165"/>
    </row>
    <row r="458" spans="1:7" ht="12.75" customHeight="1">
      <c r="A458" s="154"/>
      <c r="B458" s="154"/>
      <c r="C458" s="154"/>
      <c r="D458" s="154"/>
      <c r="E458" s="31"/>
    </row>
    <row r="459" spans="1:7" ht="87.4" customHeight="1">
      <c r="A459" s="1255" t="s">
        <v>775</v>
      </c>
      <c r="B459" s="1255"/>
      <c r="C459" s="1255"/>
      <c r="D459" s="1255"/>
      <c r="E459" s="1242"/>
      <c r="F459" s="1242"/>
      <c r="G459" s="1242"/>
    </row>
    <row r="460" spans="1:7" ht="36.6" customHeight="1">
      <c r="A460" s="2" t="s">
        <v>27</v>
      </c>
      <c r="B460" s="2"/>
      <c r="C460" s="2"/>
      <c r="D460" s="2"/>
      <c r="E460" s="31"/>
    </row>
    <row r="461" spans="1:7" ht="173.85" customHeight="1">
      <c r="A461" s="166" t="s">
        <v>776</v>
      </c>
      <c r="B461" s="166" t="s">
        <v>777</v>
      </c>
      <c r="C461" s="166" t="s">
        <v>778</v>
      </c>
      <c r="D461" s="166" t="s">
        <v>779</v>
      </c>
      <c r="E461" s="31"/>
    </row>
    <row r="462" spans="1:7" ht="12.75" customHeight="1">
      <c r="A462" s="165"/>
      <c r="B462" s="165"/>
      <c r="C462" s="165"/>
      <c r="D462" s="165"/>
      <c r="E462" s="31"/>
    </row>
    <row r="463" spans="1:7" ht="12.75" customHeight="1">
      <c r="A463" s="31"/>
      <c r="B463" s="31"/>
      <c r="C463" s="31"/>
      <c r="D463" s="31"/>
      <c r="E463" s="31"/>
    </row>
    <row r="464" spans="1:7" ht="46.35" customHeight="1">
      <c r="A464" s="1255" t="s">
        <v>780</v>
      </c>
      <c r="B464" s="1255"/>
      <c r="C464" s="1255"/>
      <c r="D464" s="1242"/>
      <c r="E464" s="1242"/>
      <c r="F464" s="1242"/>
    </row>
    <row r="465" spans="1:7" ht="41.85" customHeight="1">
      <c r="A465" s="2" t="s">
        <v>27</v>
      </c>
      <c r="B465" s="2"/>
      <c r="C465" s="2"/>
      <c r="E465" s="31"/>
    </row>
    <row r="466" spans="1:7" ht="131.25" customHeight="1">
      <c r="A466" s="166" t="s">
        <v>781</v>
      </c>
      <c r="B466" s="166" t="s">
        <v>782</v>
      </c>
      <c r="C466" s="166" t="s">
        <v>783</v>
      </c>
      <c r="D466" s="31"/>
      <c r="E466" s="31"/>
    </row>
    <row r="467" spans="1:7" ht="12.75" customHeight="1">
      <c r="A467" s="165"/>
      <c r="B467" s="165"/>
      <c r="C467" s="165"/>
      <c r="D467" s="31"/>
      <c r="E467" s="31"/>
    </row>
    <row r="468" spans="1:7" ht="12.75" customHeight="1">
      <c r="A468" s="165"/>
      <c r="B468" s="165"/>
      <c r="C468" s="165"/>
      <c r="D468" s="31"/>
      <c r="E468" s="31"/>
    </row>
    <row r="469" spans="1:7" ht="12.75" customHeight="1">
      <c r="A469" s="154"/>
      <c r="B469" s="154"/>
      <c r="C469" s="154"/>
      <c r="D469" s="154"/>
      <c r="E469" s="154"/>
    </row>
    <row r="470" spans="1:7" ht="31.35" customHeight="1">
      <c r="A470" s="1255" t="s">
        <v>784</v>
      </c>
      <c r="B470" s="1255"/>
      <c r="C470" s="1255"/>
      <c r="D470" s="1255"/>
      <c r="E470" s="1255"/>
    </row>
    <row r="471" spans="1:7" ht="314.10000000000002" customHeight="1">
      <c r="A471" s="166" t="s">
        <v>785</v>
      </c>
      <c r="B471" s="166" t="s">
        <v>786</v>
      </c>
      <c r="C471" s="166" t="s">
        <v>787</v>
      </c>
      <c r="D471" s="166" t="s">
        <v>788</v>
      </c>
      <c r="E471" s="166" t="s">
        <v>789</v>
      </c>
    </row>
    <row r="472" spans="1:7" ht="12.75" customHeight="1">
      <c r="A472" s="171"/>
      <c r="B472" s="171"/>
      <c r="C472" s="171"/>
      <c r="D472" s="172"/>
      <c r="E472" s="173"/>
    </row>
    <row r="473" spans="1:7" ht="12.75" customHeight="1">
      <c r="A473" s="174"/>
      <c r="B473" s="174"/>
      <c r="C473" s="174"/>
      <c r="D473" s="175"/>
      <c r="E473" s="176"/>
    </row>
    <row r="474" spans="1:7" ht="12.75" customHeight="1">
      <c r="A474" s="1255" t="s">
        <v>795</v>
      </c>
      <c r="B474" s="1255"/>
      <c r="C474" s="1255"/>
      <c r="D474" s="1255"/>
      <c r="E474" s="1255"/>
    </row>
    <row r="475" spans="1:7" ht="64.150000000000006" customHeight="1">
      <c r="A475" s="166" t="s">
        <v>133</v>
      </c>
      <c r="B475" s="166" t="s">
        <v>134</v>
      </c>
      <c r="C475" s="166" t="s">
        <v>135</v>
      </c>
      <c r="D475" s="166" t="s">
        <v>136</v>
      </c>
      <c r="E475" s="166" t="s">
        <v>137</v>
      </c>
    </row>
    <row r="476" spans="1:7" ht="12.75" customHeight="1">
      <c r="A476" s="177"/>
      <c r="B476" s="178"/>
      <c r="C476" s="178"/>
      <c r="D476" s="178"/>
      <c r="E476" s="178"/>
    </row>
    <row r="477" spans="1:7" ht="12.75" customHeight="1">
      <c r="A477" s="179"/>
      <c r="B477" s="180"/>
      <c r="C477" s="180"/>
      <c r="D477" s="180"/>
      <c r="E477" s="181"/>
    </row>
    <row r="478" spans="1:7" ht="120.2" customHeight="1">
      <c r="A478" s="1255" t="s">
        <v>796</v>
      </c>
      <c r="B478" s="1255"/>
      <c r="C478" s="1255"/>
      <c r="D478" s="1255"/>
      <c r="E478" s="1242"/>
      <c r="F478" s="1242"/>
      <c r="G478" s="1242"/>
    </row>
    <row r="479" spans="1:7" ht="12.75" customHeight="1">
      <c r="A479" s="2" t="s">
        <v>27</v>
      </c>
      <c r="B479" s="2"/>
      <c r="C479" s="2"/>
      <c r="D479" s="2"/>
      <c r="E479" s="31"/>
    </row>
    <row r="480" spans="1:7" ht="175.35" customHeight="1">
      <c r="A480" s="166" t="s">
        <v>797</v>
      </c>
      <c r="B480" s="166" t="s">
        <v>798</v>
      </c>
      <c r="C480" s="166" t="s">
        <v>799</v>
      </c>
      <c r="D480" s="166" t="s">
        <v>800</v>
      </c>
      <c r="E480" s="31"/>
    </row>
    <row r="481" spans="1:7" ht="12.75" customHeight="1">
      <c r="A481" s="48"/>
      <c r="B481" s="48"/>
      <c r="C481" s="48"/>
      <c r="D481" s="48"/>
      <c r="E481" s="31"/>
    </row>
    <row r="482" spans="1:7" ht="12.75" customHeight="1">
      <c r="A482" s="31"/>
      <c r="B482" s="31"/>
      <c r="C482" s="31"/>
      <c r="D482" s="31"/>
      <c r="E482" s="31"/>
    </row>
    <row r="483" spans="1:7" ht="69.400000000000006" customHeight="1">
      <c r="A483" s="1255" t="s">
        <v>801</v>
      </c>
      <c r="B483" s="1255"/>
      <c r="C483" s="1255"/>
      <c r="D483" s="1255"/>
      <c r="E483" s="31"/>
    </row>
    <row r="484" spans="1:7" ht="70.150000000000006" customHeight="1">
      <c r="A484" s="1256" t="s">
        <v>802</v>
      </c>
      <c r="B484" s="1256"/>
      <c r="C484" s="1256"/>
      <c r="D484" s="1256"/>
      <c r="E484" s="31"/>
    </row>
    <row r="485" spans="1:7" ht="12.75" customHeight="1">
      <c r="A485" s="1257"/>
      <c r="B485" s="1257"/>
      <c r="C485" s="1257"/>
      <c r="D485" s="1257"/>
      <c r="E485" s="31"/>
    </row>
    <row r="486" spans="1:7" ht="12.75" customHeight="1">
      <c r="A486" s="31"/>
      <c r="B486" s="31"/>
      <c r="C486" s="31"/>
      <c r="D486" s="31"/>
      <c r="E486" s="31"/>
    </row>
    <row r="487" spans="1:7" ht="55.15" customHeight="1">
      <c r="A487" s="1255" t="s">
        <v>803</v>
      </c>
      <c r="B487" s="1255"/>
      <c r="C487" s="1255"/>
      <c r="D487" s="1255"/>
      <c r="E487" s="1242"/>
      <c r="F487" s="1242"/>
      <c r="G487" s="1242"/>
    </row>
    <row r="488" spans="1:7" ht="12.75" customHeight="1">
      <c r="A488" s="2" t="s">
        <v>27</v>
      </c>
      <c r="B488" s="2"/>
      <c r="C488" s="2"/>
      <c r="D488" s="2"/>
      <c r="E488" s="31"/>
    </row>
    <row r="489" spans="1:7" ht="159.75" customHeight="1">
      <c r="A489" s="166" t="s">
        <v>133</v>
      </c>
      <c r="B489" s="166" t="s">
        <v>804</v>
      </c>
      <c r="C489" s="166" t="s">
        <v>805</v>
      </c>
      <c r="D489" s="166" t="s">
        <v>806</v>
      </c>
      <c r="E489" s="31"/>
    </row>
    <row r="490" spans="1:7" ht="12.75" customHeight="1">
      <c r="A490" s="48"/>
      <c r="B490" s="48"/>
      <c r="C490" s="48"/>
      <c r="D490" s="48"/>
      <c r="E490" s="31"/>
    </row>
    <row r="491" spans="1:7" ht="12.75" customHeight="1">
      <c r="A491" s="31"/>
      <c r="B491" s="31"/>
      <c r="C491" s="31"/>
      <c r="D491" s="31"/>
      <c r="E491" s="31"/>
    </row>
    <row r="492" spans="1:7" ht="82.15" customHeight="1">
      <c r="A492" s="1255" t="s">
        <v>807</v>
      </c>
      <c r="B492" s="1255"/>
      <c r="C492" s="1255"/>
      <c r="D492" s="1255"/>
      <c r="E492" s="31"/>
    </row>
    <row r="493" spans="1:7" ht="12.75" customHeight="1">
      <c r="A493" s="1257"/>
      <c r="B493" s="1257"/>
      <c r="C493" s="1257"/>
      <c r="D493" s="1257"/>
      <c r="E493" s="31"/>
    </row>
    <row r="494" spans="1:7" ht="12.75" customHeight="1">
      <c r="A494" s="31"/>
      <c r="B494" s="31"/>
      <c r="C494" s="31"/>
      <c r="D494" s="31"/>
      <c r="E494" s="31"/>
    </row>
    <row r="495" spans="1:7" ht="82.15" customHeight="1">
      <c r="A495" s="1255" t="s">
        <v>808</v>
      </c>
      <c r="B495" s="1255"/>
      <c r="C495" s="1255"/>
      <c r="D495" s="1255"/>
      <c r="E495" s="31"/>
    </row>
    <row r="496" spans="1:7" ht="12.75" customHeight="1">
      <c r="A496" s="1257"/>
      <c r="B496" s="1257"/>
      <c r="C496" s="1257"/>
      <c r="D496" s="1257"/>
      <c r="E496" s="31"/>
    </row>
    <row r="497" spans="1:5" ht="12.75" customHeight="1">
      <c r="A497" s="31"/>
      <c r="B497" s="31"/>
      <c r="C497" s="31"/>
      <c r="D497" s="31"/>
      <c r="E497" s="31"/>
    </row>
    <row r="498" spans="1:5" ht="76.150000000000006" customHeight="1">
      <c r="A498" s="1255" t="s">
        <v>809</v>
      </c>
      <c r="B498" s="1255"/>
      <c r="C498" s="1255"/>
      <c r="D498" s="1255"/>
      <c r="E498" s="31"/>
    </row>
    <row r="499" spans="1:5" ht="12.75" customHeight="1">
      <c r="A499" s="1257"/>
      <c r="B499" s="1257"/>
      <c r="C499" s="1257"/>
      <c r="D499" s="1257"/>
      <c r="E499" s="31"/>
    </row>
    <row r="500" spans="1:5" ht="12.75" customHeight="1">
      <c r="A500" s="31"/>
      <c r="B500" s="31"/>
      <c r="C500" s="31"/>
      <c r="D500" s="31"/>
      <c r="E500" s="31"/>
    </row>
    <row r="501" spans="1:5" ht="12.75" customHeight="1">
      <c r="A501" s="31"/>
      <c r="B501" s="31"/>
      <c r="C501" s="31"/>
      <c r="D501" s="31"/>
      <c r="E501" s="31"/>
    </row>
    <row r="502" spans="1:5" ht="74.650000000000006" customHeight="1">
      <c r="A502" s="1258" t="s">
        <v>810</v>
      </c>
      <c r="B502" s="1258"/>
      <c r="C502" s="1258"/>
      <c r="D502" s="1258"/>
      <c r="E502" s="31"/>
    </row>
    <row r="503" spans="1:5" ht="66.400000000000006" customHeight="1">
      <c r="A503" s="184" t="s">
        <v>133</v>
      </c>
      <c r="B503" s="184" t="s">
        <v>502</v>
      </c>
      <c r="C503" s="184" t="s">
        <v>811</v>
      </c>
      <c r="D503" s="184" t="s">
        <v>812</v>
      </c>
      <c r="E503" s="31"/>
    </row>
    <row r="504" spans="1:5" ht="12.75" customHeight="1">
      <c r="A504" s="48"/>
      <c r="B504" s="48"/>
      <c r="C504" s="48"/>
      <c r="D504" s="48"/>
      <c r="E504" s="31"/>
    </row>
    <row r="505" spans="1:5" ht="12.75" customHeight="1">
      <c r="A505" s="31"/>
      <c r="B505" s="31"/>
      <c r="C505" s="31"/>
      <c r="D505" s="31"/>
      <c r="E505" s="31"/>
    </row>
    <row r="506" spans="1:5" ht="47.1" customHeight="1">
      <c r="A506" s="1258" t="s">
        <v>813</v>
      </c>
      <c r="B506" s="1258"/>
      <c r="C506" s="1258"/>
      <c r="D506" s="1258"/>
      <c r="E506" s="31"/>
    </row>
    <row r="507" spans="1:5" ht="53.65" customHeight="1">
      <c r="A507" s="184" t="s">
        <v>133</v>
      </c>
      <c r="B507" s="184" t="s">
        <v>502</v>
      </c>
      <c r="C507" s="184" t="s">
        <v>811</v>
      </c>
      <c r="D507" s="184" t="s">
        <v>812</v>
      </c>
      <c r="E507" s="31"/>
    </row>
    <row r="508" spans="1:5" ht="12.75" customHeight="1">
      <c r="A508" s="48"/>
      <c r="B508" s="48"/>
      <c r="C508" s="48"/>
      <c r="D508" s="48"/>
      <c r="E508" s="31"/>
    </row>
    <row r="509" spans="1:5" ht="12.75" customHeight="1">
      <c r="A509" s="31"/>
      <c r="B509" s="31"/>
      <c r="C509" s="31"/>
      <c r="D509" s="31"/>
      <c r="E509" s="31"/>
    </row>
    <row r="510" spans="1:5" ht="61.15" customHeight="1">
      <c r="A510" s="1258" t="s">
        <v>814</v>
      </c>
      <c r="B510" s="1258"/>
      <c r="C510" s="1258"/>
      <c r="D510" s="1258"/>
      <c r="E510" s="31"/>
    </row>
    <row r="511" spans="1:5" ht="129.94999999999999" customHeight="1">
      <c r="A511" s="184" t="s">
        <v>815</v>
      </c>
      <c r="B511" s="184" t="s">
        <v>816</v>
      </c>
      <c r="C511" s="184" t="s">
        <v>817</v>
      </c>
      <c r="D511" s="184" t="s">
        <v>818</v>
      </c>
      <c r="E511" s="31"/>
    </row>
    <row r="512" spans="1:5" ht="12.75" customHeight="1">
      <c r="A512" s="48"/>
      <c r="B512" s="48"/>
      <c r="C512" s="48"/>
      <c r="D512" s="48"/>
      <c r="E512" s="31"/>
    </row>
    <row r="513" spans="1:5" ht="12.75" customHeight="1">
      <c r="A513" s="31"/>
      <c r="B513" s="31"/>
      <c r="C513" s="31"/>
      <c r="D513" s="31"/>
      <c r="E513" s="31"/>
    </row>
    <row r="514" spans="1:5" ht="73.900000000000006" customHeight="1">
      <c r="A514" s="1258" t="s">
        <v>819</v>
      </c>
      <c r="B514" s="1258"/>
      <c r="C514" s="1258"/>
      <c r="D514" s="1258"/>
      <c r="E514" s="31"/>
    </row>
    <row r="515" spans="1:5" ht="12.75" customHeight="1">
      <c r="A515" s="1257"/>
      <c r="B515" s="1257"/>
      <c r="C515" s="1257"/>
      <c r="D515" s="1257"/>
      <c r="E515" s="31"/>
    </row>
  </sheetData>
  <sheetProtection algorithmName="SHA-512" hashValue="yjOd0SDZvWMTBVzckoHu9CE3EOzU7kvLXEUK6htV/ev6Iwbnm//pm6VdSSnD9TSXMQzTSmxb5ISVGhs2xU/BBQ==" saltValue="7j4ITPcXGd64l/yWBprtrw==" spinCount="100000" sheet="1" objects="1" scenarios="1"/>
  <mergeCells count="117">
    <mergeCell ref="A496:D496"/>
    <mergeCell ref="A498:D498"/>
    <mergeCell ref="A499:D499"/>
    <mergeCell ref="A502:D502"/>
    <mergeCell ref="A506:D506"/>
    <mergeCell ref="A510:D510"/>
    <mergeCell ref="A514:D514"/>
    <mergeCell ref="A515:D515"/>
    <mergeCell ref="A483:D483"/>
    <mergeCell ref="A484:D484"/>
    <mergeCell ref="A485:D485"/>
    <mergeCell ref="A487:D487"/>
    <mergeCell ref="E487:G487"/>
    <mergeCell ref="A488:D488"/>
    <mergeCell ref="A492:D492"/>
    <mergeCell ref="A493:D493"/>
    <mergeCell ref="A495:D495"/>
    <mergeCell ref="A460:D460"/>
    <mergeCell ref="A464:C464"/>
    <mergeCell ref="D464:F464"/>
    <mergeCell ref="A465:C465"/>
    <mergeCell ref="A470:E470"/>
    <mergeCell ref="A474:E474"/>
    <mergeCell ref="A478:D478"/>
    <mergeCell ref="E478:G478"/>
    <mergeCell ref="A479:D479"/>
    <mergeCell ref="A444:C444"/>
    <mergeCell ref="D444:F444"/>
    <mergeCell ref="A445:C445"/>
    <mergeCell ref="A449:C449"/>
    <mergeCell ref="D449:F449"/>
    <mergeCell ref="A450:C450"/>
    <mergeCell ref="A454:E454"/>
    <mergeCell ref="A459:D459"/>
    <mergeCell ref="E459:G459"/>
    <mergeCell ref="A409:C409"/>
    <mergeCell ref="A423:E423"/>
    <mergeCell ref="A430:C430"/>
    <mergeCell ref="A434:C434"/>
    <mergeCell ref="D434:F434"/>
    <mergeCell ref="A435:C435"/>
    <mergeCell ref="A439:C439"/>
    <mergeCell ref="D439:F439"/>
    <mergeCell ref="A440:C440"/>
    <mergeCell ref="B399:C399"/>
    <mergeCell ref="B400:C400"/>
    <mergeCell ref="B401:C401"/>
    <mergeCell ref="A403:C403"/>
    <mergeCell ref="D403:F403"/>
    <mergeCell ref="A404:C404"/>
    <mergeCell ref="A405:C405"/>
    <mergeCell ref="A406:C406"/>
    <mergeCell ref="A408:C408"/>
    <mergeCell ref="D408:F408"/>
    <mergeCell ref="A374:E374"/>
    <mergeCell ref="A379:E379"/>
    <mergeCell ref="A390:E390"/>
    <mergeCell ref="F390:H390"/>
    <mergeCell ref="A391:E391"/>
    <mergeCell ref="A396:C396"/>
    <mergeCell ref="D396:F396"/>
    <mergeCell ref="B397:C397"/>
    <mergeCell ref="B398:C398"/>
    <mergeCell ref="A200:F200"/>
    <mergeCell ref="A238:E238"/>
    <mergeCell ref="A251:F251"/>
    <mergeCell ref="A260:E260"/>
    <mergeCell ref="F260:H260"/>
    <mergeCell ref="A261:E261"/>
    <mergeCell ref="A268:C268"/>
    <mergeCell ref="A274:C274"/>
    <mergeCell ref="A369:C369"/>
    <mergeCell ref="B136:D136"/>
    <mergeCell ref="A137:D137"/>
    <mergeCell ref="A138:C138"/>
    <mergeCell ref="A139:C139"/>
    <mergeCell ref="B140:D140"/>
    <mergeCell ref="A143:D143"/>
    <mergeCell ref="A147:E147"/>
    <mergeCell ref="A174:F174"/>
    <mergeCell ref="A189:E189"/>
    <mergeCell ref="B125:D125"/>
    <mergeCell ref="A126:D126"/>
    <mergeCell ref="B127:C127"/>
    <mergeCell ref="B128:C128"/>
    <mergeCell ref="B130:D130"/>
    <mergeCell ref="A131:D131"/>
    <mergeCell ref="A132:C132"/>
    <mergeCell ref="A133:C133"/>
    <mergeCell ref="B134:D134"/>
    <mergeCell ref="A91:D91"/>
    <mergeCell ref="A97:F97"/>
    <mergeCell ref="B98:F98"/>
    <mergeCell ref="A99:F99"/>
    <mergeCell ref="B106:D106"/>
    <mergeCell ref="A107:D107"/>
    <mergeCell ref="B114:D114"/>
    <mergeCell ref="B116:D116"/>
    <mergeCell ref="A117:D117"/>
    <mergeCell ref="B58:E58"/>
    <mergeCell ref="A59:E59"/>
    <mergeCell ref="B66:E66"/>
    <mergeCell ref="A67:E67"/>
    <mergeCell ref="B74:D74"/>
    <mergeCell ref="A75:D75"/>
    <mergeCell ref="B82:D82"/>
    <mergeCell ref="A83:D83"/>
    <mergeCell ref="B90:D90"/>
    <mergeCell ref="B1:F1"/>
    <mergeCell ref="B3:F3"/>
    <mergeCell ref="B4:F4"/>
    <mergeCell ref="A5:F5"/>
    <mergeCell ref="B27:F27"/>
    <mergeCell ref="B28:F28"/>
    <mergeCell ref="A29:F29"/>
    <mergeCell ref="B50:F50"/>
    <mergeCell ref="A51:F51"/>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1200-000000000000}">
      <formula1>0</formula1>
      <formula2>0</formula2>
    </dataValidation>
    <dataValidation operator="equal" allowBlank="1" showInputMessage="1" showErrorMessage="1" prompt="целевой показатель в 2026 году - 22% в 2036 году - 30%" sqref="I116" xr:uid="{00000000-0002-0000-12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1200-000002000000}">
      <formula1>0</formula1>
      <formula2>0</formula2>
    </dataValidation>
    <dataValidation operator="equal" allowBlank="1" showInputMessage="1" showErrorMessage="1" sqref="A124:A127" xr:uid="{00000000-0002-0000-12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12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12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12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1200-000007000000}">
      <formula1>0</formula1>
      <formula2>0</formula2>
    </dataValidation>
    <dataValidation type="list" operator="equal" allowBlank="1" showInputMessage="1" showErrorMessage="1" promptTitle="выберите из списка" prompt="выберите из списка" sqref="B114:D114" xr:uid="{00000000-0002-0000-12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27:F27 B50:F50 B58:E58 B66:E66 B74:D74 B82:D82 B90:D90 B98:F98 B106:D106 B116:D116 B125:D125 B130:D130 B134:D134 B136:D136 B140:D140 F260:H260 F390:H390 D403:F403 D408:F408" xr:uid="{00000000-0002-0000-12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76:F187" xr:uid="{00000000-0002-0000-1200-00000A000000}">
      <formula1>"Да,Нет"</formula1>
      <formula2>0</formula2>
    </dataValidation>
    <dataValidation type="list" operator="equal" allowBlank="1" showInputMessage="1" showErrorMessage="1" promptTitle="наличие проектов" sqref="D396:F396" xr:uid="{00000000-0002-0000-12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434:F434 D439:F439" xr:uid="{00000000-0002-0000-1200-00000C000000}">
      <formula1>"да,обращались,нет,не обращались"</formula1>
      <formula2>0</formula2>
    </dataValidation>
    <dataValidation type="list" operator="equal" allowBlank="1" showInputMessage="1" showErrorMessage="1" sqref="D444:F444 D449:F449 D464:F464 E478:G478" xr:uid="{00000000-0002-0000-1200-00000D000000}">
      <formula1>"да,выдавались,нет,не выдавались"</formula1>
      <formula2>0</formula2>
    </dataValidation>
    <dataValidation type="list" operator="equal" allowBlank="1" showInputMessage="1" showErrorMessage="1" sqref="E459:G459" xr:uid="{00000000-0002-0000-1200-00000E000000}">
      <formula1>"да,утверждена,нет,не утверждена"</formula1>
      <formula2>0</formula2>
    </dataValidation>
    <dataValidation type="list" operator="equal" allowBlank="1" showInputMessage="1" showErrorMessage="1" sqref="E487:G487" xr:uid="{00000000-0002-0000-12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202:F236" xr:uid="{00000000-0002-0000-12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hyperlinks>
    <hyperlink ref="C276" r:id="rId1" xr:uid="{00000000-0004-0000-1200-000000000000}"/>
    <hyperlink ref="C277" r:id="rId2" xr:uid="{00000000-0004-0000-1200-000001000000}"/>
    <hyperlink ref="C278" r:id="rId3" xr:uid="{00000000-0004-0000-1200-000002000000}"/>
    <hyperlink ref="C279" r:id="rId4" xr:uid="{00000000-0004-0000-1200-000003000000}"/>
    <hyperlink ref="C280" r:id="rId5" xr:uid="{00000000-0004-0000-1200-000004000000}"/>
    <hyperlink ref="C281" r:id="rId6" xr:uid="{00000000-0004-0000-1200-000005000000}"/>
    <hyperlink ref="C282" r:id="rId7" xr:uid="{00000000-0004-0000-1200-000006000000}"/>
    <hyperlink ref="C283" r:id="rId8" xr:uid="{00000000-0004-0000-1200-000007000000}"/>
    <hyperlink ref="C284" r:id="rId9" xr:uid="{00000000-0004-0000-1200-000008000000}"/>
    <hyperlink ref="C285" r:id="rId10" xr:uid="{00000000-0004-0000-1200-000009000000}"/>
    <hyperlink ref="C286" r:id="rId11" xr:uid="{00000000-0004-0000-1200-00000A000000}"/>
    <hyperlink ref="C287" r:id="rId12" xr:uid="{00000000-0004-0000-1200-00000B000000}"/>
    <hyperlink ref="C288" r:id="rId13" xr:uid="{00000000-0004-0000-1200-00000C000000}"/>
    <hyperlink ref="C289" r:id="rId14" xr:uid="{00000000-0004-0000-1200-00000D000000}"/>
    <hyperlink ref="C290" r:id="rId15" xr:uid="{00000000-0004-0000-1200-00000E000000}"/>
    <hyperlink ref="C291" r:id="rId16" xr:uid="{00000000-0004-0000-1200-00000F000000}"/>
    <hyperlink ref="C292" r:id="rId17" xr:uid="{00000000-0004-0000-1200-000010000000}"/>
    <hyperlink ref="C293" r:id="rId18" xr:uid="{00000000-0004-0000-1200-000011000000}"/>
    <hyperlink ref="C294" r:id="rId19" xr:uid="{00000000-0004-0000-1200-000012000000}"/>
    <hyperlink ref="C295" r:id="rId20" xr:uid="{00000000-0004-0000-1200-000013000000}"/>
    <hyperlink ref="C296" r:id="rId21" xr:uid="{00000000-0004-0000-1200-000014000000}"/>
    <hyperlink ref="C297" r:id="rId22" xr:uid="{00000000-0004-0000-1200-000015000000}"/>
    <hyperlink ref="C298" r:id="rId23" xr:uid="{00000000-0004-0000-1200-000016000000}"/>
    <hyperlink ref="C299" r:id="rId24" xr:uid="{00000000-0004-0000-1200-000017000000}"/>
    <hyperlink ref="C300" r:id="rId25" xr:uid="{00000000-0004-0000-1200-000018000000}"/>
    <hyperlink ref="C301" r:id="rId26" xr:uid="{00000000-0004-0000-1200-000019000000}"/>
    <hyperlink ref="C302" r:id="rId27" xr:uid="{00000000-0004-0000-1200-00001A000000}"/>
    <hyperlink ref="C303" r:id="rId28" xr:uid="{00000000-0004-0000-1200-00001B000000}"/>
    <hyperlink ref="C304" r:id="rId29" xr:uid="{00000000-0004-0000-1200-00001C000000}"/>
    <hyperlink ref="C305" r:id="rId30" xr:uid="{00000000-0004-0000-1200-00001D000000}"/>
    <hyperlink ref="C306" r:id="rId31" xr:uid="{00000000-0004-0000-1200-00001E000000}"/>
    <hyperlink ref="C307" r:id="rId32" xr:uid="{00000000-0004-0000-1200-00001F000000}"/>
    <hyperlink ref="C308" r:id="rId33" xr:uid="{00000000-0004-0000-1200-000020000000}"/>
    <hyperlink ref="C309" r:id="rId34" xr:uid="{00000000-0004-0000-1200-000021000000}"/>
    <hyperlink ref="C310" r:id="rId35" xr:uid="{00000000-0004-0000-1200-000022000000}"/>
    <hyperlink ref="C311" r:id="rId36" xr:uid="{00000000-0004-0000-1200-000023000000}"/>
    <hyperlink ref="C312" r:id="rId37" xr:uid="{00000000-0004-0000-1200-000024000000}"/>
    <hyperlink ref="C313" r:id="rId38" xr:uid="{00000000-0004-0000-1200-000025000000}"/>
    <hyperlink ref="C314" r:id="rId39" xr:uid="{00000000-0004-0000-1200-000026000000}"/>
    <hyperlink ref="C315" r:id="rId40" xr:uid="{00000000-0004-0000-1200-000027000000}"/>
    <hyperlink ref="C316" r:id="rId41" xr:uid="{00000000-0004-0000-1200-000028000000}"/>
    <hyperlink ref="C317" r:id="rId42" xr:uid="{00000000-0004-0000-1200-000029000000}"/>
    <hyperlink ref="C318" r:id="rId43" xr:uid="{00000000-0004-0000-1200-00002A000000}"/>
    <hyperlink ref="C319" r:id="rId44" xr:uid="{00000000-0004-0000-1200-00002B000000}"/>
    <hyperlink ref="C320" r:id="rId45" xr:uid="{00000000-0004-0000-1200-00002C000000}"/>
    <hyperlink ref="C321" r:id="rId46" xr:uid="{00000000-0004-0000-1200-00002D000000}"/>
    <hyperlink ref="C322" r:id="rId47" xr:uid="{00000000-0004-0000-1200-00002E000000}"/>
    <hyperlink ref="C323" r:id="rId48" xr:uid="{00000000-0004-0000-1200-00002F000000}"/>
    <hyperlink ref="C324" r:id="rId49" xr:uid="{00000000-0004-0000-1200-000030000000}"/>
    <hyperlink ref="C325" r:id="rId50" xr:uid="{00000000-0004-0000-1200-000031000000}"/>
    <hyperlink ref="C326" r:id="rId51" xr:uid="{00000000-0004-0000-1200-000032000000}"/>
    <hyperlink ref="C327" r:id="rId52" xr:uid="{00000000-0004-0000-1200-000033000000}"/>
    <hyperlink ref="C328" r:id="rId53" xr:uid="{00000000-0004-0000-1200-000034000000}"/>
    <hyperlink ref="C329" r:id="rId54" xr:uid="{00000000-0004-0000-1200-000035000000}"/>
    <hyperlink ref="C330" r:id="rId55" xr:uid="{00000000-0004-0000-1200-000036000000}"/>
    <hyperlink ref="C331" r:id="rId56" xr:uid="{00000000-0004-0000-1200-000037000000}"/>
    <hyperlink ref="C332" r:id="rId57" xr:uid="{00000000-0004-0000-1200-000038000000}"/>
    <hyperlink ref="C333" r:id="rId58" xr:uid="{00000000-0004-0000-1200-000039000000}"/>
    <hyperlink ref="C334" r:id="rId59" xr:uid="{00000000-0004-0000-1200-00003A000000}"/>
    <hyperlink ref="C335" r:id="rId60" xr:uid="{00000000-0004-0000-1200-00003B000000}"/>
    <hyperlink ref="C336" r:id="rId61" xr:uid="{00000000-0004-0000-1200-00003C000000}"/>
    <hyperlink ref="C337" r:id="rId62" xr:uid="{00000000-0004-0000-1200-00003D000000}"/>
    <hyperlink ref="C338" r:id="rId63" xr:uid="{00000000-0004-0000-1200-00003E000000}"/>
    <hyperlink ref="C339" r:id="rId64" xr:uid="{00000000-0004-0000-1200-00003F000000}"/>
    <hyperlink ref="C340" r:id="rId65" xr:uid="{00000000-0004-0000-1200-000040000000}"/>
    <hyperlink ref="C341" r:id="rId66" xr:uid="{00000000-0004-0000-1200-000041000000}"/>
    <hyperlink ref="C342" r:id="rId67" xr:uid="{00000000-0004-0000-1200-000042000000}"/>
    <hyperlink ref="C343" r:id="rId68" xr:uid="{00000000-0004-0000-1200-000043000000}"/>
    <hyperlink ref="C344" r:id="rId69" xr:uid="{00000000-0004-0000-1200-000044000000}"/>
    <hyperlink ref="C345" r:id="rId70" xr:uid="{00000000-0004-0000-1200-000045000000}"/>
    <hyperlink ref="C347" r:id="rId71" xr:uid="{00000000-0004-0000-1200-000046000000}"/>
    <hyperlink ref="C349" r:id="rId72" xr:uid="{00000000-0004-0000-1200-000047000000}"/>
    <hyperlink ref="C350" r:id="rId73" xr:uid="{00000000-0004-0000-1200-000048000000}"/>
    <hyperlink ref="C351" r:id="rId74" xr:uid="{00000000-0004-0000-1200-000049000000}"/>
    <hyperlink ref="C352" r:id="rId75" xr:uid="{00000000-0004-0000-1200-00004A000000}"/>
    <hyperlink ref="C353" r:id="rId76" xr:uid="{00000000-0004-0000-1200-00004B000000}"/>
    <hyperlink ref="C354" r:id="rId77" xr:uid="{00000000-0004-0000-1200-00004C000000}"/>
    <hyperlink ref="C355" r:id="rId78" xr:uid="{00000000-0004-0000-1200-00004D000000}"/>
    <hyperlink ref="C356" r:id="rId79" xr:uid="{00000000-0004-0000-1200-00004E000000}"/>
    <hyperlink ref="C357" r:id="rId80" xr:uid="{00000000-0004-0000-1200-00004F000000}"/>
    <hyperlink ref="C358" r:id="rId81" xr:uid="{00000000-0004-0000-1200-000050000000}"/>
    <hyperlink ref="C359" r:id="rId82" xr:uid="{00000000-0004-0000-1200-000051000000}"/>
    <hyperlink ref="C360" r:id="rId83" xr:uid="{00000000-0004-0000-1200-000052000000}"/>
    <hyperlink ref="C361" r:id="rId84" xr:uid="{00000000-0004-0000-1200-000053000000}"/>
    <hyperlink ref="C362" r:id="rId85" xr:uid="{00000000-0004-0000-1200-000054000000}"/>
    <hyperlink ref="C363" r:id="rId86" xr:uid="{00000000-0004-0000-1200-000055000000}"/>
    <hyperlink ref="C364" r:id="rId87" xr:uid="{00000000-0004-0000-1200-000056000000}"/>
    <hyperlink ref="C365" r:id="rId88" xr:uid="{00000000-0004-0000-1200-000057000000}"/>
    <hyperlink ref="C366" r:id="rId89" xr:uid="{00000000-0004-0000-1200-000058000000}"/>
    <hyperlink ref="C367" r:id="rId90" xr:uid="{00000000-0004-0000-1200-000059000000}"/>
  </hyperlink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72"/>
  <sheetViews>
    <sheetView topLeftCell="A3" zoomScale="50" zoomScaleNormal="50" workbookViewId="0">
      <selection activeCell="D193" sqref="D193"/>
    </sheetView>
  </sheetViews>
  <sheetFormatPr defaultColWidth="11.5703125" defaultRowHeight="12.75" customHeight="1"/>
  <cols>
    <col min="1" max="1" width="49" style="29" customWidth="1"/>
    <col min="2" max="2" width="43.5703125" style="29" customWidth="1"/>
    <col min="3" max="3" width="42.42578125" style="29" customWidth="1"/>
    <col min="4" max="4" width="41.140625" style="29" customWidth="1"/>
    <col min="5" max="5" width="41.42578125" style="29" customWidth="1"/>
    <col min="6" max="6" width="41.7109375" style="29" customWidth="1"/>
    <col min="7" max="7" width="40.140625" style="29" customWidth="1"/>
    <col min="8" max="8" width="41.5703125" style="29" customWidth="1"/>
    <col min="9" max="9" width="51.7109375" style="29" customWidth="1"/>
    <col min="10" max="10" width="52.85546875" style="29" customWidth="1"/>
  </cols>
  <sheetData>
    <row r="1" spans="1:6" ht="71.650000000000006" customHeight="1">
      <c r="A1" s="30" t="s">
        <v>24</v>
      </c>
      <c r="B1" s="9">
        <v>11750</v>
      </c>
      <c r="C1" s="9"/>
      <c r="D1" s="9"/>
      <c r="E1" s="9"/>
      <c r="F1" s="9"/>
    </row>
    <row r="2" spans="1:6">
      <c r="A2" s="31"/>
      <c r="B2" s="31"/>
      <c r="C2" s="31"/>
      <c r="D2" s="31"/>
      <c r="E2" s="31"/>
      <c r="F2" s="31"/>
    </row>
    <row r="3" spans="1:6" ht="79.5" customHeight="1">
      <c r="A3" s="30" t="s">
        <v>25</v>
      </c>
      <c r="B3" s="8" t="s">
        <v>108</v>
      </c>
      <c r="C3" s="8"/>
      <c r="D3" s="8"/>
      <c r="E3" s="8"/>
      <c r="F3" s="8"/>
    </row>
    <row r="4" spans="1:6">
      <c r="A4" s="32"/>
      <c r="B4" s="7"/>
      <c r="C4" s="7"/>
      <c r="D4" s="7"/>
      <c r="E4" s="7"/>
      <c r="F4" s="7"/>
    </row>
    <row r="5" spans="1:6" ht="12.75" customHeight="1">
      <c r="A5" s="6" t="s">
        <v>27</v>
      </c>
      <c r="B5" s="6"/>
      <c r="C5" s="6"/>
      <c r="D5" s="6"/>
      <c r="E5" s="6"/>
      <c r="F5" s="6"/>
    </row>
    <row r="6" spans="1:6" ht="38.25">
      <c r="A6" s="30" t="s">
        <v>820</v>
      </c>
      <c r="B6" s="30" t="s">
        <v>29</v>
      </c>
      <c r="C6" s="30" t="s">
        <v>30</v>
      </c>
      <c r="D6" s="30" t="s">
        <v>31</v>
      </c>
      <c r="E6" s="30" t="s">
        <v>32</v>
      </c>
      <c r="F6" s="30" t="s">
        <v>33</v>
      </c>
    </row>
    <row r="7" spans="1:6" ht="38.25">
      <c r="A7" s="34" t="s">
        <v>9750</v>
      </c>
      <c r="B7" s="34" t="s">
        <v>9751</v>
      </c>
      <c r="C7" s="34" t="s">
        <v>9752</v>
      </c>
      <c r="D7" s="34">
        <v>30</v>
      </c>
      <c r="E7" s="36"/>
      <c r="F7" s="36"/>
    </row>
    <row r="8" spans="1:6" ht="51">
      <c r="A8" s="34" t="s">
        <v>9753</v>
      </c>
      <c r="B8" s="34" t="s">
        <v>9754</v>
      </c>
      <c r="C8" s="34" t="s">
        <v>9755</v>
      </c>
      <c r="D8" s="34">
        <v>30</v>
      </c>
      <c r="E8" s="36"/>
      <c r="F8" s="36"/>
    </row>
    <row r="9" spans="1:6" ht="25.5">
      <c r="A9" s="34" t="s">
        <v>9756</v>
      </c>
      <c r="B9" s="34" t="s">
        <v>9757</v>
      </c>
      <c r="C9" s="34" t="s">
        <v>9758</v>
      </c>
      <c r="D9" s="34"/>
      <c r="E9" s="36"/>
      <c r="F9" s="36"/>
    </row>
    <row r="10" spans="1:6">
      <c r="A10" s="36"/>
      <c r="B10" s="36"/>
      <c r="C10" s="36"/>
      <c r="D10" s="36"/>
      <c r="E10" s="36"/>
      <c r="F10" s="36"/>
    </row>
    <row r="12" spans="1:6" ht="51">
      <c r="A12" s="193" t="s">
        <v>833</v>
      </c>
      <c r="B12" s="8" t="s">
        <v>108</v>
      </c>
      <c r="C12" s="8"/>
      <c r="D12" s="8"/>
      <c r="E12" s="8"/>
      <c r="F12" s="8"/>
    </row>
    <row r="13" spans="1:6">
      <c r="A13" s="194"/>
      <c r="B13" s="1259"/>
      <c r="C13" s="1259"/>
      <c r="D13" s="1259"/>
      <c r="E13" s="1259"/>
      <c r="F13" s="1259"/>
    </row>
    <row r="14" spans="1:6" ht="12.75" customHeight="1">
      <c r="A14" s="1260" t="s">
        <v>27</v>
      </c>
      <c r="B14" s="1260"/>
      <c r="C14" s="1260"/>
      <c r="D14" s="1260"/>
      <c r="E14" s="1260"/>
      <c r="F14" s="1260"/>
    </row>
    <row r="15" spans="1:6" ht="38.25">
      <c r="A15" s="195" t="s">
        <v>834</v>
      </c>
      <c r="B15" s="195" t="s">
        <v>29</v>
      </c>
      <c r="C15" s="195" t="s">
        <v>30</v>
      </c>
      <c r="D15" s="195" t="s">
        <v>31</v>
      </c>
      <c r="E15" s="195" t="s">
        <v>32</v>
      </c>
      <c r="F15" s="195" t="s">
        <v>33</v>
      </c>
    </row>
    <row r="16" spans="1:6" ht="25.5">
      <c r="A16" s="1116" t="s">
        <v>9759</v>
      </c>
      <c r="B16" s="196" t="s">
        <v>9760</v>
      </c>
      <c r="C16" s="1116" t="s">
        <v>9761</v>
      </c>
      <c r="D16" s="196">
        <v>30</v>
      </c>
      <c r="E16" s="72"/>
      <c r="F16" s="72"/>
    </row>
    <row r="17" spans="1:7" ht="63.75">
      <c r="A17" s="1116" t="s">
        <v>9762</v>
      </c>
      <c r="B17" s="196" t="s">
        <v>9763</v>
      </c>
      <c r="C17" s="1116" t="s">
        <v>9764</v>
      </c>
      <c r="D17" s="196">
        <v>100</v>
      </c>
      <c r="E17" s="72"/>
      <c r="F17" s="72"/>
    </row>
    <row r="18" spans="1:7" ht="63.75">
      <c r="A18" s="1116" t="s">
        <v>9765</v>
      </c>
      <c r="B18" s="196" t="s">
        <v>9763</v>
      </c>
      <c r="C18" s="1116" t="s">
        <v>9766</v>
      </c>
      <c r="D18" s="196" t="s">
        <v>9767</v>
      </c>
      <c r="E18" s="72"/>
      <c r="F18" s="72"/>
    </row>
    <row r="19" spans="1:7" ht="25.5">
      <c r="A19" s="1116" t="s">
        <v>9768</v>
      </c>
      <c r="B19" s="196" t="s">
        <v>9769</v>
      </c>
      <c r="C19" s="1116" t="s">
        <v>9770</v>
      </c>
      <c r="D19" s="196">
        <v>40</v>
      </c>
      <c r="E19" s="72"/>
      <c r="F19" s="72"/>
    </row>
    <row r="20" spans="1:7" ht="51">
      <c r="A20" s="1116" t="s">
        <v>9771</v>
      </c>
      <c r="B20" s="196" t="s">
        <v>9763</v>
      </c>
      <c r="C20" s="1116" t="s">
        <v>9772</v>
      </c>
      <c r="D20" s="196">
        <v>300</v>
      </c>
      <c r="E20" s="72"/>
      <c r="F20" s="72"/>
    </row>
    <row r="21" spans="1:7">
      <c r="A21" s="72"/>
      <c r="B21" s="72"/>
      <c r="C21" s="72"/>
      <c r="D21" s="72"/>
      <c r="E21" s="72"/>
      <c r="F21" s="72"/>
    </row>
    <row r="22" spans="1:7">
      <c r="A22" s="72"/>
      <c r="B22" s="72"/>
      <c r="C22" s="72"/>
      <c r="D22" s="72"/>
      <c r="E22" s="72"/>
      <c r="F22" s="72"/>
    </row>
    <row r="25" spans="1:7" ht="38.25">
      <c r="A25" s="30" t="s">
        <v>62</v>
      </c>
      <c r="B25" s="8" t="s">
        <v>26</v>
      </c>
      <c r="C25" s="8"/>
      <c r="D25" s="8"/>
      <c r="E25" s="8"/>
      <c r="F25" s="8"/>
    </row>
    <row r="26" spans="1:7" ht="13.9" customHeight="1">
      <c r="A26" s="5" t="s">
        <v>27</v>
      </c>
      <c r="B26" s="5"/>
      <c r="C26" s="5"/>
      <c r="D26" s="5"/>
      <c r="E26" s="5"/>
      <c r="F26" s="5"/>
      <c r="G26" s="35"/>
    </row>
    <row r="27" spans="1:7" ht="38.25">
      <c r="A27" s="30" t="s">
        <v>63</v>
      </c>
      <c r="B27" s="30" t="s">
        <v>64</v>
      </c>
      <c r="C27" s="30" t="s">
        <v>30</v>
      </c>
      <c r="D27" s="30" t="s">
        <v>65</v>
      </c>
      <c r="E27" s="30" t="s">
        <v>66</v>
      </c>
      <c r="F27" s="30" t="s">
        <v>67</v>
      </c>
      <c r="G27" s="30" t="s">
        <v>68</v>
      </c>
    </row>
    <row r="28" spans="1:7">
      <c r="A28" s="36" t="s">
        <v>69</v>
      </c>
      <c r="B28" s="36"/>
      <c r="C28" s="36"/>
      <c r="D28" s="36"/>
      <c r="E28" s="36"/>
      <c r="F28" s="36"/>
      <c r="G28" s="36"/>
    </row>
    <row r="29" spans="1:7">
      <c r="A29" s="36" t="s">
        <v>70</v>
      </c>
      <c r="B29" s="36"/>
      <c r="C29" s="36"/>
      <c r="D29" s="36"/>
      <c r="E29" s="36"/>
      <c r="F29" s="36"/>
      <c r="G29" s="36"/>
    </row>
    <row r="30" spans="1:7">
      <c r="A30" s="36" t="s">
        <v>71</v>
      </c>
      <c r="B30" s="36"/>
      <c r="C30" s="36"/>
      <c r="D30" s="36"/>
      <c r="E30" s="36"/>
      <c r="F30" s="36"/>
      <c r="G30" s="36"/>
    </row>
    <row r="31" spans="1:7">
      <c r="A31" s="36"/>
      <c r="B31" s="36"/>
      <c r="C31" s="36"/>
      <c r="D31" s="36"/>
      <c r="E31" s="36"/>
      <c r="F31" s="36"/>
      <c r="G31" s="36"/>
    </row>
    <row r="32" spans="1:7">
      <c r="A32" s="31"/>
      <c r="B32" s="31"/>
      <c r="C32" s="31"/>
      <c r="D32" s="31"/>
      <c r="E32" s="31"/>
      <c r="F32" s="31"/>
      <c r="G32" s="31"/>
    </row>
    <row r="33" spans="1:7" ht="102">
      <c r="A33" s="30" t="s">
        <v>72</v>
      </c>
      <c r="B33" s="8" t="s">
        <v>26</v>
      </c>
      <c r="C33" s="8"/>
      <c r="D33" s="8"/>
      <c r="E33" s="8"/>
      <c r="F33" s="31"/>
      <c r="G33" s="31"/>
    </row>
    <row r="34" spans="1:7" ht="12.75" customHeight="1">
      <c r="A34" s="4" t="s">
        <v>27</v>
      </c>
      <c r="B34" s="4"/>
      <c r="C34" s="4"/>
      <c r="D34" s="4"/>
      <c r="E34" s="4"/>
      <c r="F34" s="31"/>
      <c r="G34" s="31"/>
    </row>
    <row r="35" spans="1:7" ht="25.5">
      <c r="A35" s="30" t="s">
        <v>73</v>
      </c>
      <c r="B35" s="30" t="s">
        <v>74</v>
      </c>
      <c r="C35" s="30" t="s">
        <v>30</v>
      </c>
      <c r="D35" s="30" t="s">
        <v>75</v>
      </c>
      <c r="E35" s="30" t="s">
        <v>76</v>
      </c>
      <c r="F35" s="31"/>
      <c r="G35" s="31"/>
    </row>
    <row r="36" spans="1:7">
      <c r="A36" s="36" t="s">
        <v>69</v>
      </c>
      <c r="B36" s="36"/>
      <c r="C36" s="36"/>
      <c r="D36" s="36"/>
      <c r="E36" s="36"/>
      <c r="F36" s="31"/>
      <c r="G36" s="31"/>
    </row>
    <row r="37" spans="1:7">
      <c r="A37" s="36" t="s">
        <v>70</v>
      </c>
      <c r="B37" s="36"/>
      <c r="C37" s="36"/>
      <c r="D37" s="36"/>
      <c r="E37" s="36"/>
      <c r="F37" s="31"/>
      <c r="G37" s="31"/>
    </row>
    <row r="38" spans="1:7">
      <c r="A38" s="36" t="s">
        <v>71</v>
      </c>
      <c r="B38" s="36"/>
      <c r="C38" s="36"/>
      <c r="D38" s="36"/>
      <c r="E38" s="36"/>
      <c r="F38" s="31"/>
      <c r="G38" s="31"/>
    </row>
    <row r="39" spans="1:7">
      <c r="A39" s="36"/>
      <c r="B39" s="36"/>
      <c r="C39" s="36"/>
      <c r="D39" s="36"/>
      <c r="E39" s="36"/>
      <c r="F39" s="31"/>
      <c r="G39" s="31"/>
    </row>
    <row r="40" spans="1:7">
      <c r="A40" s="31"/>
      <c r="B40" s="31"/>
      <c r="C40" s="31"/>
      <c r="D40" s="31"/>
      <c r="E40" s="31"/>
      <c r="F40" s="31"/>
      <c r="G40" s="31"/>
    </row>
    <row r="41" spans="1:7" ht="76.5">
      <c r="A41" s="30" t="s">
        <v>77</v>
      </c>
      <c r="B41" s="8" t="s">
        <v>26</v>
      </c>
      <c r="C41" s="8"/>
      <c r="D41" s="8"/>
      <c r="E41" s="8"/>
      <c r="F41" s="31"/>
      <c r="G41" s="31"/>
    </row>
    <row r="42" spans="1:7" ht="12.75" customHeight="1">
      <c r="A42" s="3" t="s">
        <v>27</v>
      </c>
      <c r="B42" s="3"/>
      <c r="C42" s="3"/>
      <c r="D42" s="3"/>
      <c r="E42" s="3"/>
      <c r="F42" s="31"/>
      <c r="G42" s="31"/>
    </row>
    <row r="43" spans="1:7" ht="38.25">
      <c r="A43" s="30" t="s">
        <v>78</v>
      </c>
      <c r="B43" s="30" t="s">
        <v>79</v>
      </c>
      <c r="C43" s="30" t="s">
        <v>80</v>
      </c>
      <c r="D43" s="30" t="s">
        <v>81</v>
      </c>
      <c r="E43" s="30" t="s">
        <v>82</v>
      </c>
      <c r="F43" s="31"/>
      <c r="G43" s="31"/>
    </row>
    <row r="44" spans="1:7">
      <c r="A44" s="36" t="s">
        <v>69</v>
      </c>
      <c r="B44" s="36"/>
      <c r="C44" s="36"/>
      <c r="D44" s="36"/>
      <c r="E44" s="36"/>
      <c r="F44" s="31"/>
      <c r="G44" s="31"/>
    </row>
    <row r="45" spans="1:7">
      <c r="A45" s="36" t="s">
        <v>70</v>
      </c>
      <c r="B45" s="36"/>
      <c r="C45" s="36"/>
      <c r="D45" s="36"/>
      <c r="E45" s="36"/>
      <c r="F45" s="31"/>
      <c r="G45" s="31"/>
    </row>
    <row r="46" spans="1:7">
      <c r="A46" s="36" t="s">
        <v>71</v>
      </c>
      <c r="B46" s="36"/>
      <c r="C46" s="36"/>
      <c r="D46" s="36"/>
      <c r="E46" s="36"/>
    </row>
    <row r="47" spans="1:7">
      <c r="A47" s="36"/>
      <c r="B47" s="36"/>
      <c r="C47" s="36"/>
      <c r="D47" s="36"/>
      <c r="E47" s="36"/>
    </row>
    <row r="49" spans="1:6" ht="92.45" customHeight="1">
      <c r="A49" s="30" t="s">
        <v>83</v>
      </c>
      <c r="B49" s="8" t="s">
        <v>26</v>
      </c>
      <c r="C49" s="8"/>
      <c r="D49" s="8"/>
      <c r="E49" s="31"/>
      <c r="F49" s="31"/>
    </row>
    <row r="50" spans="1:6" ht="23.85" customHeight="1">
      <c r="A50" s="3" t="s">
        <v>27</v>
      </c>
      <c r="B50" s="3"/>
      <c r="C50" s="3"/>
      <c r="D50" s="3"/>
      <c r="E50" s="31"/>
      <c r="F50" s="31"/>
    </row>
    <row r="51" spans="1:6" ht="25.5">
      <c r="A51" s="30" t="s">
        <v>84</v>
      </c>
      <c r="B51" s="30" t="s">
        <v>85</v>
      </c>
      <c r="C51" s="30" t="s">
        <v>86</v>
      </c>
      <c r="D51" s="30" t="s">
        <v>87</v>
      </c>
      <c r="E51" s="31"/>
      <c r="F51" s="31"/>
    </row>
    <row r="52" spans="1:6">
      <c r="A52" s="36" t="s">
        <v>69</v>
      </c>
      <c r="B52" s="36"/>
      <c r="C52" s="36"/>
      <c r="D52" s="36"/>
      <c r="E52" s="31"/>
      <c r="F52" s="31"/>
    </row>
    <row r="53" spans="1:6">
      <c r="A53" s="36" t="s">
        <v>70</v>
      </c>
      <c r="B53" s="36"/>
      <c r="C53" s="36"/>
      <c r="D53" s="36"/>
      <c r="E53" s="31"/>
      <c r="F53" s="31"/>
    </row>
    <row r="54" spans="1:6">
      <c r="A54" s="36" t="s">
        <v>71</v>
      </c>
      <c r="B54" s="36"/>
      <c r="C54" s="36"/>
      <c r="D54" s="36"/>
      <c r="E54" s="31"/>
      <c r="F54" s="31"/>
    </row>
    <row r="55" spans="1:6">
      <c r="A55" s="36"/>
      <c r="B55" s="36"/>
      <c r="C55" s="36"/>
      <c r="D55" s="36"/>
      <c r="E55" s="31"/>
      <c r="F55" s="31"/>
    </row>
    <row r="56" spans="1:6">
      <c r="A56" s="31"/>
      <c r="B56" s="31"/>
      <c r="C56" s="31"/>
      <c r="D56" s="31"/>
      <c r="E56" s="31"/>
      <c r="F56" s="31"/>
    </row>
    <row r="57" spans="1:6" ht="90.95" customHeight="1">
      <c r="A57" s="30" t="s">
        <v>88</v>
      </c>
      <c r="B57" s="8" t="s">
        <v>26</v>
      </c>
      <c r="C57" s="8"/>
      <c r="D57" s="8"/>
      <c r="E57" s="31"/>
      <c r="F57" s="31"/>
    </row>
    <row r="58" spans="1:6" ht="12.75" customHeight="1">
      <c r="A58" s="3" t="s">
        <v>27</v>
      </c>
      <c r="B58" s="3"/>
      <c r="C58" s="3"/>
      <c r="D58" s="3"/>
      <c r="E58" s="31"/>
      <c r="F58" s="31"/>
    </row>
    <row r="59" spans="1:6" ht="25.5">
      <c r="A59" s="30" t="s">
        <v>84</v>
      </c>
      <c r="B59" s="30" t="s">
        <v>85</v>
      </c>
      <c r="C59" s="30" t="s">
        <v>86</v>
      </c>
      <c r="D59" s="30" t="s">
        <v>87</v>
      </c>
      <c r="E59" s="31"/>
      <c r="F59" s="31"/>
    </row>
    <row r="60" spans="1:6">
      <c r="A60" s="36" t="s">
        <v>69</v>
      </c>
      <c r="B60" s="36"/>
      <c r="C60" s="36"/>
      <c r="D60" s="36"/>
      <c r="E60" s="31"/>
      <c r="F60" s="31"/>
    </row>
    <row r="61" spans="1:6">
      <c r="A61" s="36" t="s">
        <v>70</v>
      </c>
      <c r="B61" s="36"/>
      <c r="C61" s="36"/>
      <c r="D61" s="36"/>
      <c r="E61" s="31"/>
      <c r="F61" s="31"/>
    </row>
    <row r="62" spans="1:6">
      <c r="A62" s="36" t="s">
        <v>71</v>
      </c>
      <c r="B62" s="36"/>
      <c r="C62" s="36"/>
      <c r="D62" s="36"/>
      <c r="E62" s="31"/>
      <c r="F62" s="31"/>
    </row>
    <row r="63" spans="1:6">
      <c r="A63" s="36"/>
      <c r="B63" s="36"/>
      <c r="C63" s="36"/>
      <c r="D63" s="36"/>
      <c r="E63" s="31"/>
      <c r="F63" s="31"/>
    </row>
    <row r="64" spans="1:6">
      <c r="A64" s="31"/>
      <c r="B64" s="31"/>
      <c r="C64" s="31"/>
      <c r="D64" s="31"/>
      <c r="E64" s="31"/>
      <c r="F64" s="31"/>
    </row>
    <row r="65" spans="1:6" ht="70.900000000000006" customHeight="1">
      <c r="A65" s="30" t="s">
        <v>89</v>
      </c>
      <c r="B65" s="8" t="s">
        <v>26</v>
      </c>
      <c r="C65" s="8"/>
      <c r="D65" s="8"/>
      <c r="E65" s="31"/>
      <c r="F65" s="31"/>
    </row>
    <row r="66" spans="1:6" ht="12.75" customHeight="1">
      <c r="A66" s="2" t="s">
        <v>27</v>
      </c>
      <c r="B66" s="2"/>
      <c r="C66" s="2"/>
      <c r="D66" s="2"/>
      <c r="E66" s="31"/>
      <c r="F66" s="31"/>
    </row>
    <row r="67" spans="1:6" ht="25.5">
      <c r="A67" s="30" t="s">
        <v>84</v>
      </c>
      <c r="B67" s="30" t="s">
        <v>85</v>
      </c>
      <c r="C67" s="30" t="s">
        <v>86</v>
      </c>
      <c r="D67" s="30" t="s">
        <v>87</v>
      </c>
      <c r="E67" s="31"/>
      <c r="F67" s="31"/>
    </row>
    <row r="68" spans="1:6">
      <c r="A68" s="36" t="s">
        <v>69</v>
      </c>
      <c r="B68" s="36"/>
      <c r="C68" s="36"/>
      <c r="D68" s="36"/>
      <c r="E68" s="31"/>
      <c r="F68" s="31"/>
    </row>
    <row r="69" spans="1:6">
      <c r="A69" s="36" t="s">
        <v>70</v>
      </c>
      <c r="B69" s="36"/>
      <c r="C69" s="36"/>
      <c r="D69" s="36"/>
      <c r="E69" s="31"/>
      <c r="F69" s="31"/>
    </row>
    <row r="70" spans="1:6">
      <c r="A70" s="36" t="s">
        <v>71</v>
      </c>
      <c r="B70" s="36"/>
      <c r="C70" s="36"/>
      <c r="D70" s="36"/>
      <c r="E70" s="31"/>
      <c r="F70" s="31"/>
    </row>
    <row r="71" spans="1:6">
      <c r="A71" s="36"/>
      <c r="B71" s="36"/>
      <c r="C71" s="36"/>
      <c r="D71" s="36"/>
      <c r="E71" s="31"/>
      <c r="F71" s="31"/>
    </row>
    <row r="72" spans="1:6">
      <c r="A72" s="1"/>
      <c r="B72" s="1"/>
      <c r="C72" s="1"/>
      <c r="D72" s="1"/>
      <c r="E72" s="1"/>
      <c r="F72" s="1"/>
    </row>
    <row r="73" spans="1:6" ht="90.95" customHeight="1">
      <c r="A73" s="30" t="s">
        <v>90</v>
      </c>
      <c r="B73" s="8" t="s">
        <v>26</v>
      </c>
      <c r="C73" s="8"/>
      <c r="D73" s="8"/>
      <c r="E73" s="8"/>
      <c r="F73" s="8"/>
    </row>
    <row r="74" spans="1:6" ht="12.75" customHeight="1">
      <c r="A74" s="2" t="s">
        <v>27</v>
      </c>
      <c r="B74" s="2"/>
      <c r="C74" s="2"/>
      <c r="D74" s="2"/>
      <c r="E74" s="2"/>
      <c r="F74" s="2"/>
    </row>
    <row r="75" spans="1:6" ht="38.25">
      <c r="A75" s="30" t="s">
        <v>91</v>
      </c>
      <c r="B75" s="30" t="s">
        <v>92</v>
      </c>
      <c r="C75" s="30" t="s">
        <v>93</v>
      </c>
      <c r="D75" s="30" t="s">
        <v>94</v>
      </c>
      <c r="E75" s="30" t="s">
        <v>95</v>
      </c>
      <c r="F75" s="30" t="s">
        <v>76</v>
      </c>
    </row>
    <row r="76" spans="1:6">
      <c r="A76" s="36" t="s">
        <v>69</v>
      </c>
      <c r="B76" s="36"/>
      <c r="C76" s="36"/>
      <c r="D76" s="36"/>
      <c r="E76" s="36"/>
      <c r="F76" s="36"/>
    </row>
    <row r="77" spans="1:6">
      <c r="A77" s="36" t="s">
        <v>70</v>
      </c>
      <c r="B77" s="36"/>
      <c r="C77" s="36"/>
      <c r="D77" s="36"/>
      <c r="E77" s="36"/>
      <c r="F77" s="36"/>
    </row>
    <row r="78" spans="1:6">
      <c r="A78" s="36" t="s">
        <v>71</v>
      </c>
      <c r="B78" s="36"/>
      <c r="C78" s="36"/>
      <c r="D78" s="36"/>
      <c r="E78" s="36"/>
      <c r="F78" s="36"/>
    </row>
    <row r="79" spans="1:6">
      <c r="A79" s="36"/>
      <c r="B79" s="36"/>
      <c r="C79" s="36"/>
      <c r="D79" s="36"/>
      <c r="E79" s="36"/>
      <c r="F79" s="36"/>
    </row>
    <row r="80" spans="1:6">
      <c r="A80" s="31"/>
      <c r="B80" s="31"/>
      <c r="C80" s="31"/>
      <c r="D80" s="31"/>
      <c r="E80" s="31"/>
      <c r="F80" s="31"/>
    </row>
    <row r="81" spans="1:6" ht="73.900000000000006" customHeight="1">
      <c r="A81" s="30" t="s">
        <v>96</v>
      </c>
      <c r="B81" s="8" t="s">
        <v>26</v>
      </c>
      <c r="C81" s="8"/>
      <c r="D81" s="8"/>
      <c r="E81" s="31"/>
      <c r="F81" s="31"/>
    </row>
    <row r="82" spans="1:6" ht="23.85" customHeight="1">
      <c r="A82" s="2" t="s">
        <v>27</v>
      </c>
      <c r="B82" s="2"/>
      <c r="C82" s="2"/>
      <c r="D82" s="2"/>
      <c r="E82" s="31"/>
      <c r="F82" s="31"/>
    </row>
    <row r="83" spans="1:6" ht="25.5">
      <c r="A83" s="30" t="s">
        <v>97</v>
      </c>
      <c r="B83" s="30" t="s">
        <v>98</v>
      </c>
      <c r="C83" s="30" t="s">
        <v>99</v>
      </c>
      <c r="D83" s="30" t="s">
        <v>76</v>
      </c>
      <c r="E83" s="31"/>
      <c r="F83" s="31"/>
    </row>
    <row r="84" spans="1:6">
      <c r="A84" s="36" t="s">
        <v>69</v>
      </c>
      <c r="B84" s="36"/>
      <c r="C84" s="36"/>
      <c r="D84" s="36"/>
      <c r="E84" s="31"/>
      <c r="F84" s="31"/>
    </row>
    <row r="85" spans="1:6">
      <c r="A85" s="36" t="s">
        <v>70</v>
      </c>
      <c r="B85" s="36"/>
      <c r="C85" s="36"/>
      <c r="D85" s="36"/>
      <c r="E85" s="31"/>
      <c r="F85" s="31"/>
    </row>
    <row r="86" spans="1:6">
      <c r="A86" s="36" t="s">
        <v>71</v>
      </c>
      <c r="B86" s="36"/>
      <c r="C86" s="36"/>
      <c r="D86" s="36"/>
      <c r="E86" s="31"/>
      <c r="F86" s="31"/>
    </row>
    <row r="87" spans="1:6">
      <c r="A87" s="36"/>
      <c r="B87" s="36"/>
      <c r="C87" s="36"/>
      <c r="D87" s="36"/>
      <c r="E87" s="31"/>
      <c r="F87" s="31"/>
    </row>
    <row r="88" spans="1:6">
      <c r="A88" s="31"/>
      <c r="B88" s="31"/>
      <c r="C88" s="31"/>
      <c r="D88" s="31"/>
      <c r="E88" s="31"/>
      <c r="F88" s="31"/>
    </row>
    <row r="89" spans="1:6" ht="73.150000000000006" customHeight="1">
      <c r="A89" s="30" t="s">
        <v>100</v>
      </c>
      <c r="B89" s="8" t="s">
        <v>101</v>
      </c>
      <c r="C89" s="8"/>
      <c r="D89" s="8"/>
      <c r="E89" s="31"/>
      <c r="F89" s="31"/>
    </row>
    <row r="90" spans="1:6">
      <c r="A90" s="31"/>
      <c r="B90" s="31"/>
      <c r="D90" s="31"/>
      <c r="E90" s="31"/>
      <c r="F90" s="31"/>
    </row>
    <row r="91" spans="1:6" ht="75.400000000000006" customHeight="1">
      <c r="A91" s="30" t="s">
        <v>102</v>
      </c>
      <c r="B91" s="8" t="s">
        <v>26</v>
      </c>
      <c r="C91" s="8"/>
      <c r="D91" s="8"/>
      <c r="E91" s="31"/>
      <c r="F91" s="31"/>
    </row>
    <row r="92" spans="1:6" ht="23.85" customHeight="1">
      <c r="A92" s="2" t="s">
        <v>27</v>
      </c>
      <c r="B92" s="2"/>
      <c r="C92" s="2"/>
      <c r="D92" s="2"/>
      <c r="E92" s="31"/>
      <c r="F92" s="31"/>
    </row>
    <row r="93" spans="1:6" ht="25.5">
      <c r="A93" s="30" t="s">
        <v>103</v>
      </c>
      <c r="B93" s="30" t="s">
        <v>104</v>
      </c>
      <c r="C93" s="30" t="s">
        <v>105</v>
      </c>
      <c r="D93" s="30" t="s">
        <v>106</v>
      </c>
      <c r="E93" s="31"/>
      <c r="F93" s="31"/>
    </row>
    <row r="94" spans="1:6" ht="12.75" customHeight="1">
      <c r="A94" s="36" t="s">
        <v>69</v>
      </c>
      <c r="B94" s="36"/>
      <c r="C94" s="36"/>
      <c r="D94" s="36"/>
    </row>
    <row r="95" spans="1:6" ht="12.75" customHeight="1">
      <c r="A95" s="36" t="s">
        <v>70</v>
      </c>
      <c r="B95" s="36"/>
      <c r="C95" s="36"/>
      <c r="D95" s="36"/>
    </row>
    <row r="96" spans="1:6" ht="12.75" customHeight="1">
      <c r="A96" s="36" t="s">
        <v>71</v>
      </c>
      <c r="B96" s="36"/>
      <c r="C96" s="36"/>
      <c r="D96" s="36"/>
    </row>
    <row r="97" spans="1:6" ht="12.75" customHeight="1">
      <c r="A97" s="36"/>
      <c r="B97" s="36"/>
      <c r="C97" s="36"/>
      <c r="D97" s="36"/>
    </row>
    <row r="100" spans="1:6" ht="76.150000000000006" customHeight="1">
      <c r="A100" s="40" t="s">
        <v>107</v>
      </c>
      <c r="B100" s="1242" t="s">
        <v>108</v>
      </c>
      <c r="C100" s="1242"/>
      <c r="D100" s="1242"/>
    </row>
    <row r="101" spans="1:6" ht="28.35" customHeight="1">
      <c r="A101" s="2" t="s">
        <v>27</v>
      </c>
      <c r="B101" s="2"/>
      <c r="C101" s="2"/>
      <c r="D101" s="2"/>
    </row>
    <row r="102" spans="1:6" ht="99.2" customHeight="1">
      <c r="A102" s="40" t="s">
        <v>109</v>
      </c>
      <c r="B102" s="1243" t="s">
        <v>110</v>
      </c>
      <c r="C102" s="1243"/>
      <c r="D102" s="40" t="s">
        <v>111</v>
      </c>
    </row>
    <row r="103" spans="1:6" ht="64.150000000000006" customHeight="1">
      <c r="A103" s="41" t="s">
        <v>9773</v>
      </c>
      <c r="B103" s="1244" t="s">
        <v>9774</v>
      </c>
      <c r="C103" s="1244"/>
      <c r="D103" s="41" t="s">
        <v>9775</v>
      </c>
    </row>
    <row r="105" spans="1:6" ht="76.900000000000006" customHeight="1">
      <c r="A105" s="40" t="s">
        <v>115</v>
      </c>
      <c r="B105" s="1242" t="s">
        <v>108</v>
      </c>
      <c r="C105" s="1242"/>
      <c r="D105" s="1242"/>
    </row>
    <row r="106" spans="1:6" ht="12.75" customHeight="1">
      <c r="A106" s="2" t="s">
        <v>27</v>
      </c>
      <c r="B106" s="2"/>
      <c r="C106" s="2"/>
      <c r="D106" s="2"/>
    </row>
    <row r="107" spans="1:6" ht="12.75" customHeight="1">
      <c r="A107" s="1243" t="s">
        <v>116</v>
      </c>
      <c r="B107" s="1243"/>
      <c r="C107" s="1243"/>
    </row>
    <row r="108" spans="1:6" ht="52.5" customHeight="1">
      <c r="A108" s="1245" t="s">
        <v>9776</v>
      </c>
      <c r="B108" s="1245"/>
      <c r="C108" s="1245"/>
    </row>
    <row r="109" spans="1:6" ht="85.5" customHeight="1">
      <c r="A109" s="43" t="s">
        <v>118</v>
      </c>
      <c r="B109" s="1242" t="s">
        <v>26</v>
      </c>
      <c r="C109" s="1242"/>
      <c r="D109" s="1242"/>
    </row>
    <row r="111" spans="1:6" ht="66.75" customHeight="1">
      <c r="A111" s="40" t="s">
        <v>119</v>
      </c>
      <c r="B111" s="1242" t="s">
        <v>108</v>
      </c>
      <c r="C111" s="1242"/>
      <c r="D111" s="1242"/>
      <c r="F111" s="44"/>
    </row>
    <row r="112" spans="1:6" ht="12.75" customHeight="1">
      <c r="A112" s="2" t="s">
        <v>27</v>
      </c>
      <c r="B112" s="2"/>
      <c r="C112" s="2"/>
      <c r="D112" s="2"/>
    </row>
    <row r="113" spans="1:7" ht="29.85" customHeight="1">
      <c r="A113" s="1243" t="s">
        <v>116</v>
      </c>
      <c r="B113" s="1243"/>
      <c r="C113" s="1243"/>
    </row>
    <row r="114" spans="1:7" ht="45" customHeight="1">
      <c r="A114" s="1245" t="s">
        <v>9777</v>
      </c>
      <c r="B114" s="1245"/>
      <c r="C114" s="1245"/>
    </row>
    <row r="115" spans="1:7" ht="120.4" customHeight="1">
      <c r="A115" s="40" t="s">
        <v>121</v>
      </c>
      <c r="B115" s="1242" t="s">
        <v>26</v>
      </c>
      <c r="C115" s="1242"/>
      <c r="D115" s="1242"/>
    </row>
    <row r="118" spans="1:7" ht="50.65" customHeight="1">
      <c r="A118" s="1243" t="s">
        <v>122</v>
      </c>
      <c r="B118" s="1243"/>
      <c r="C118" s="1243"/>
      <c r="D118" s="1243"/>
    </row>
    <row r="119" spans="1:7" ht="96.95" customHeight="1">
      <c r="A119" s="40" t="s">
        <v>123</v>
      </c>
      <c r="B119" s="40" t="s">
        <v>124</v>
      </c>
      <c r="C119" s="40" t="s">
        <v>125</v>
      </c>
      <c r="D119" s="40" t="s">
        <v>126</v>
      </c>
    </row>
    <row r="120" spans="1:7" ht="83.65" customHeight="1">
      <c r="A120" s="48" t="s">
        <v>9778</v>
      </c>
      <c r="B120" s="48" t="s">
        <v>9779</v>
      </c>
      <c r="C120" s="48" t="s">
        <v>2552</v>
      </c>
      <c r="D120" s="48" t="s">
        <v>9780</v>
      </c>
    </row>
    <row r="122" spans="1:7" ht="39.6" customHeight="1">
      <c r="A122" s="1243" t="s">
        <v>130</v>
      </c>
      <c r="B122" s="1243"/>
      <c r="C122" s="1243"/>
      <c r="D122" s="1243"/>
      <c r="E122" s="1243"/>
      <c r="F122" s="40" t="s">
        <v>131</v>
      </c>
      <c r="G122" s="40" t="s">
        <v>132</v>
      </c>
    </row>
    <row r="123" spans="1:7" ht="73.900000000000006" customHeight="1">
      <c r="A123" s="40" t="s">
        <v>133</v>
      </c>
      <c r="B123" s="40" t="s">
        <v>134</v>
      </c>
      <c r="C123" s="40" t="s">
        <v>135</v>
      </c>
      <c r="D123" s="40" t="s">
        <v>136</v>
      </c>
      <c r="E123" s="40" t="s">
        <v>137</v>
      </c>
      <c r="F123" s="46">
        <v>16</v>
      </c>
      <c r="G123" s="46">
        <f>SUM(D124:D139)</f>
        <v>652</v>
      </c>
    </row>
    <row r="124" spans="1:7" ht="12.75" customHeight="1">
      <c r="A124" s="48" t="s">
        <v>9781</v>
      </c>
      <c r="B124" s="50">
        <v>46179</v>
      </c>
      <c r="C124" s="48" t="s">
        <v>9782</v>
      </c>
      <c r="D124" s="48">
        <v>30</v>
      </c>
      <c r="E124" s="48" t="s">
        <v>9783</v>
      </c>
    </row>
    <row r="125" spans="1:7" ht="12.75" customHeight="1">
      <c r="A125" s="48" t="s">
        <v>2618</v>
      </c>
      <c r="B125" s="50">
        <v>46174</v>
      </c>
      <c r="C125" s="48" t="s">
        <v>9784</v>
      </c>
      <c r="D125" s="48">
        <v>56</v>
      </c>
      <c r="E125" s="48" t="s">
        <v>9783</v>
      </c>
    </row>
    <row r="126" spans="1:7" ht="12.75" customHeight="1">
      <c r="A126" s="48" t="s">
        <v>9785</v>
      </c>
      <c r="B126" s="50">
        <v>46169</v>
      </c>
      <c r="C126" s="48" t="s">
        <v>9786</v>
      </c>
      <c r="D126" s="48">
        <v>68</v>
      </c>
      <c r="E126" s="48" t="s">
        <v>9783</v>
      </c>
    </row>
    <row r="127" spans="1:7" ht="12.75" customHeight="1">
      <c r="A127" s="48" t="s">
        <v>9787</v>
      </c>
      <c r="B127" s="50">
        <v>46180</v>
      </c>
      <c r="C127" s="48" t="s">
        <v>9788</v>
      </c>
      <c r="D127" s="48">
        <v>45</v>
      </c>
      <c r="E127" s="48" t="s">
        <v>9789</v>
      </c>
    </row>
    <row r="128" spans="1:7" ht="12.75" customHeight="1">
      <c r="A128" s="48" t="s">
        <v>3351</v>
      </c>
      <c r="B128" s="50">
        <v>46174</v>
      </c>
      <c r="C128" s="48" t="s">
        <v>9790</v>
      </c>
      <c r="D128" s="48">
        <v>43</v>
      </c>
      <c r="E128" s="48" t="s">
        <v>9789</v>
      </c>
    </row>
    <row r="129" spans="1:5" ht="12.75" customHeight="1">
      <c r="A129" s="48" t="s">
        <v>9791</v>
      </c>
      <c r="B129" s="50">
        <v>46176</v>
      </c>
      <c r="C129" s="48" t="s">
        <v>9792</v>
      </c>
      <c r="D129" s="48">
        <v>52</v>
      </c>
      <c r="E129" s="48" t="s">
        <v>9793</v>
      </c>
    </row>
    <row r="130" spans="1:5" ht="12.75" customHeight="1">
      <c r="A130" s="48" t="s">
        <v>9794</v>
      </c>
      <c r="B130" s="50">
        <v>46181</v>
      </c>
      <c r="C130" s="48" t="s">
        <v>9795</v>
      </c>
      <c r="D130" s="48">
        <v>10</v>
      </c>
      <c r="E130" s="48" t="s">
        <v>9796</v>
      </c>
    </row>
    <row r="131" spans="1:5" ht="12.75" customHeight="1">
      <c r="A131" s="48" t="s">
        <v>9797</v>
      </c>
      <c r="B131" s="50">
        <v>46180</v>
      </c>
      <c r="C131" s="48" t="s">
        <v>9798</v>
      </c>
      <c r="D131" s="48">
        <v>23</v>
      </c>
      <c r="E131" s="48" t="s">
        <v>9796</v>
      </c>
    </row>
    <row r="132" spans="1:5" ht="12.75" customHeight="1">
      <c r="A132" s="48" t="s">
        <v>2618</v>
      </c>
      <c r="B132" s="50">
        <v>46174</v>
      </c>
      <c r="C132" s="48" t="s">
        <v>9799</v>
      </c>
      <c r="D132" s="48">
        <v>34</v>
      </c>
      <c r="E132" s="48" t="s">
        <v>9796</v>
      </c>
    </row>
    <row r="133" spans="1:5" ht="12.75" customHeight="1">
      <c r="A133" s="48" t="s">
        <v>9800</v>
      </c>
      <c r="B133" s="50">
        <v>46178</v>
      </c>
      <c r="C133" s="48" t="s">
        <v>9801</v>
      </c>
      <c r="D133" s="48">
        <v>32</v>
      </c>
      <c r="E133" s="48" t="s">
        <v>9802</v>
      </c>
    </row>
    <row r="134" spans="1:5" ht="12.75" customHeight="1">
      <c r="A134" s="48" t="s">
        <v>9803</v>
      </c>
      <c r="B134" s="50">
        <v>46177</v>
      </c>
      <c r="C134" s="48" t="s">
        <v>9804</v>
      </c>
      <c r="D134" s="48">
        <v>21</v>
      </c>
      <c r="E134" s="48" t="s">
        <v>9802</v>
      </c>
    </row>
    <row r="135" spans="1:5" ht="12.75" customHeight="1">
      <c r="A135" s="48" t="s">
        <v>9805</v>
      </c>
      <c r="B135" s="50">
        <v>46174</v>
      </c>
      <c r="C135" s="48" t="s">
        <v>9806</v>
      </c>
      <c r="D135" s="48">
        <v>30</v>
      </c>
      <c r="E135" s="48" t="s">
        <v>9802</v>
      </c>
    </row>
    <row r="136" spans="1:5" ht="12.75" customHeight="1">
      <c r="A136" s="48" t="s">
        <v>9807</v>
      </c>
      <c r="B136" s="50">
        <v>46174</v>
      </c>
      <c r="C136" s="48" t="s">
        <v>9808</v>
      </c>
      <c r="D136" s="48">
        <v>45</v>
      </c>
      <c r="E136" s="48" t="s">
        <v>9809</v>
      </c>
    </row>
    <row r="137" spans="1:5" ht="12.75" customHeight="1">
      <c r="A137" s="48" t="s">
        <v>9807</v>
      </c>
      <c r="B137" s="50">
        <v>46174</v>
      </c>
      <c r="C137" s="48" t="s">
        <v>9810</v>
      </c>
      <c r="D137" s="48">
        <v>90</v>
      </c>
      <c r="E137" s="48" t="s">
        <v>9811</v>
      </c>
    </row>
    <row r="138" spans="1:5" ht="12.75" customHeight="1">
      <c r="A138" s="48" t="s">
        <v>9812</v>
      </c>
      <c r="B138" s="50">
        <v>46150</v>
      </c>
      <c r="C138" s="48" t="s">
        <v>9813</v>
      </c>
      <c r="D138" s="48">
        <v>30</v>
      </c>
      <c r="E138" s="48" t="s">
        <v>9814</v>
      </c>
    </row>
    <row r="139" spans="1:5" ht="12.75" customHeight="1">
      <c r="A139" s="48" t="s">
        <v>9815</v>
      </c>
      <c r="B139" s="50">
        <v>46131</v>
      </c>
      <c r="C139" s="48" t="s">
        <v>9816</v>
      </c>
      <c r="D139" s="48">
        <v>43</v>
      </c>
      <c r="E139" s="48" t="s">
        <v>9814</v>
      </c>
    </row>
    <row r="140" spans="1:5" ht="12.75" customHeight="1">
      <c r="A140" s="48"/>
      <c r="B140" s="48"/>
      <c r="C140" s="48"/>
      <c r="D140" s="48"/>
      <c r="E140" s="48"/>
    </row>
    <row r="141" spans="1:5" ht="12.75" customHeight="1">
      <c r="A141" s="48"/>
      <c r="B141" s="48"/>
      <c r="C141" s="48"/>
      <c r="D141" s="48"/>
      <c r="E141" s="48"/>
    </row>
    <row r="142" spans="1:5" ht="12.75" customHeight="1">
      <c r="A142" s="48"/>
      <c r="B142" s="48"/>
      <c r="C142" s="48"/>
      <c r="D142" s="48"/>
      <c r="E142" s="48"/>
    </row>
    <row r="143" spans="1:5" ht="12.75" customHeight="1">
      <c r="A143" s="48"/>
      <c r="B143" s="48"/>
      <c r="C143" s="48"/>
      <c r="D143" s="48"/>
      <c r="E143" s="48"/>
    </row>
    <row r="144" spans="1:5" ht="12.75" customHeight="1">
      <c r="A144" s="48"/>
      <c r="B144" s="48"/>
      <c r="C144" s="48"/>
      <c r="D144" s="48"/>
      <c r="E144" s="48"/>
    </row>
    <row r="145" spans="1:9" ht="12.75" customHeight="1">
      <c r="A145" s="48"/>
      <c r="B145" s="48"/>
      <c r="C145" s="48"/>
      <c r="D145" s="48"/>
      <c r="E145" s="48"/>
    </row>
    <row r="146" spans="1:9" ht="12.75" customHeight="1">
      <c r="A146" s="48"/>
      <c r="B146" s="48"/>
      <c r="C146" s="48"/>
      <c r="D146" s="48"/>
      <c r="E146" s="48"/>
    </row>
    <row r="148" spans="1:9" ht="66" customHeight="1">
      <c r="A148" s="1243" t="s">
        <v>180</v>
      </c>
      <c r="B148" s="1243"/>
      <c r="C148" s="1243"/>
      <c r="D148" s="1243"/>
      <c r="E148" s="1243"/>
      <c r="F148" s="1243"/>
      <c r="G148" s="40" t="s">
        <v>131</v>
      </c>
      <c r="H148" s="40" t="s">
        <v>132</v>
      </c>
      <c r="I148" s="40" t="s">
        <v>181</v>
      </c>
    </row>
    <row r="149" spans="1:9" ht="111.2" customHeight="1">
      <c r="A149" s="40" t="s">
        <v>133</v>
      </c>
      <c r="B149" s="40" t="s">
        <v>134</v>
      </c>
      <c r="C149" s="40" t="s">
        <v>135</v>
      </c>
      <c r="D149" s="40" t="s">
        <v>136</v>
      </c>
      <c r="E149" s="40" t="s">
        <v>137</v>
      </c>
      <c r="F149" s="40" t="s">
        <v>182</v>
      </c>
      <c r="G149" s="46">
        <v>12</v>
      </c>
      <c r="H149" s="46">
        <f>SUM(D150:D161)</f>
        <v>610</v>
      </c>
      <c r="I149" s="216">
        <f>5/G149*100</f>
        <v>41.666666666666671</v>
      </c>
    </row>
    <row r="150" spans="1:9" ht="26.25" customHeight="1">
      <c r="A150" s="48" t="s">
        <v>7645</v>
      </c>
      <c r="B150" s="50">
        <v>46142</v>
      </c>
      <c r="C150" s="48" t="s">
        <v>9817</v>
      </c>
      <c r="D150" s="48">
        <v>45</v>
      </c>
      <c r="E150" s="48" t="s">
        <v>9818</v>
      </c>
      <c r="F150" s="56" t="s">
        <v>186</v>
      </c>
    </row>
    <row r="151" spans="1:9" ht="12.75" customHeight="1">
      <c r="A151" s="48" t="s">
        <v>3315</v>
      </c>
      <c r="B151" s="50">
        <v>46142</v>
      </c>
      <c r="C151" s="942" t="s">
        <v>9819</v>
      </c>
      <c r="D151" s="48">
        <v>58</v>
      </c>
      <c r="E151" s="48" t="s">
        <v>9789</v>
      </c>
      <c r="F151" s="56" t="s">
        <v>186</v>
      </c>
    </row>
    <row r="152" spans="1:9" ht="12.75" customHeight="1">
      <c r="A152" s="48" t="s">
        <v>888</v>
      </c>
      <c r="B152" s="50">
        <v>46142</v>
      </c>
      <c r="C152" s="48" t="s">
        <v>9820</v>
      </c>
      <c r="D152" s="48">
        <v>54</v>
      </c>
      <c r="E152" s="48" t="s">
        <v>9793</v>
      </c>
      <c r="F152" s="56" t="s">
        <v>186</v>
      </c>
    </row>
    <row r="153" spans="1:9" ht="12.75" customHeight="1">
      <c r="A153" s="48" t="s">
        <v>9821</v>
      </c>
      <c r="B153" s="50">
        <v>46134</v>
      </c>
      <c r="C153" s="48" t="s">
        <v>9822</v>
      </c>
      <c r="D153" s="48">
        <v>120</v>
      </c>
      <c r="E153" s="48" t="s">
        <v>9796</v>
      </c>
      <c r="F153" s="56" t="s">
        <v>186</v>
      </c>
    </row>
    <row r="154" spans="1:9" ht="12.75" customHeight="1">
      <c r="A154" s="48" t="s">
        <v>9823</v>
      </c>
      <c r="B154" s="50">
        <v>46132</v>
      </c>
      <c r="C154" s="48" t="s">
        <v>9824</v>
      </c>
      <c r="D154" s="48">
        <v>54</v>
      </c>
      <c r="E154" s="48" t="s">
        <v>9796</v>
      </c>
      <c r="F154" s="56" t="s">
        <v>186</v>
      </c>
    </row>
    <row r="155" spans="1:9" ht="12.75" customHeight="1">
      <c r="A155" s="48" t="s">
        <v>9825</v>
      </c>
      <c r="B155" s="50">
        <v>46180</v>
      </c>
      <c r="C155" s="48" t="s">
        <v>9826</v>
      </c>
      <c r="D155" s="48">
        <v>24</v>
      </c>
      <c r="E155" s="48" t="s">
        <v>9802</v>
      </c>
      <c r="F155" s="56" t="s">
        <v>186</v>
      </c>
    </row>
    <row r="156" spans="1:9" ht="12.75" customHeight="1">
      <c r="A156" s="48" t="s">
        <v>4137</v>
      </c>
      <c r="B156" s="50">
        <v>46164</v>
      </c>
      <c r="C156" s="48" t="s">
        <v>9827</v>
      </c>
      <c r="D156" s="48">
        <v>23</v>
      </c>
      <c r="E156" s="48" t="s">
        <v>9802</v>
      </c>
      <c r="F156" s="56" t="s">
        <v>190</v>
      </c>
    </row>
    <row r="157" spans="1:9" ht="12.75" customHeight="1">
      <c r="A157" s="48" t="s">
        <v>9828</v>
      </c>
      <c r="B157" s="50">
        <v>46142</v>
      </c>
      <c r="C157" s="48" t="s">
        <v>9829</v>
      </c>
      <c r="D157" s="48">
        <v>70</v>
      </c>
      <c r="E157" s="48" t="s">
        <v>9811</v>
      </c>
      <c r="F157" s="56" t="s">
        <v>190</v>
      </c>
    </row>
    <row r="158" spans="1:9" ht="12.75" customHeight="1">
      <c r="A158" s="48" t="s">
        <v>9830</v>
      </c>
      <c r="B158" s="50">
        <v>46134</v>
      </c>
      <c r="C158" s="48" t="s">
        <v>9831</v>
      </c>
      <c r="D158" s="48">
        <v>80</v>
      </c>
      <c r="E158" s="48" t="s">
        <v>9811</v>
      </c>
      <c r="F158" s="56" t="s">
        <v>186</v>
      </c>
    </row>
    <row r="159" spans="1:9" ht="12.75" customHeight="1">
      <c r="A159" s="48" t="s">
        <v>1447</v>
      </c>
      <c r="B159" s="50">
        <v>46179</v>
      </c>
      <c r="C159" s="48" t="s">
        <v>9832</v>
      </c>
      <c r="D159" s="48">
        <v>25</v>
      </c>
      <c r="E159" s="48" t="s">
        <v>9814</v>
      </c>
      <c r="F159" s="56" t="s">
        <v>190</v>
      </c>
    </row>
    <row r="160" spans="1:9" ht="12.75" customHeight="1">
      <c r="A160" s="48" t="s">
        <v>1447</v>
      </c>
      <c r="B160" s="50">
        <v>46178</v>
      </c>
      <c r="C160" s="48" t="s">
        <v>9833</v>
      </c>
      <c r="D160" s="48">
        <v>25</v>
      </c>
      <c r="E160" s="48" t="s">
        <v>9796</v>
      </c>
      <c r="F160" s="56" t="s">
        <v>190</v>
      </c>
    </row>
    <row r="161" spans="1:7" ht="12.75" customHeight="1">
      <c r="A161" s="51" t="s">
        <v>9834</v>
      </c>
      <c r="B161" s="294">
        <v>46179</v>
      </c>
      <c r="C161" s="51" t="s">
        <v>9835</v>
      </c>
      <c r="D161" s="51">
        <v>32</v>
      </c>
      <c r="E161" s="51" t="s">
        <v>9789</v>
      </c>
      <c r="F161" s="56" t="s">
        <v>190</v>
      </c>
    </row>
    <row r="162" spans="1:7" ht="12.75" customHeight="1">
      <c r="A162" s="48"/>
      <c r="B162" s="48"/>
      <c r="C162" s="48"/>
      <c r="D162" s="48"/>
      <c r="E162" s="48"/>
      <c r="F162" s="56"/>
    </row>
    <row r="163" spans="1:7" ht="12.75" customHeight="1">
      <c r="A163" s="48"/>
      <c r="B163" s="48"/>
      <c r="C163" s="48"/>
      <c r="D163" s="48"/>
      <c r="E163" s="48"/>
      <c r="F163" s="56"/>
    </row>
    <row r="164" spans="1:7" ht="12.75" customHeight="1">
      <c r="A164" s="48"/>
      <c r="B164" s="48"/>
      <c r="C164" s="48"/>
      <c r="D164" s="48"/>
      <c r="E164" s="48"/>
      <c r="F164" s="56"/>
    </row>
    <row r="165" spans="1:7" ht="12.75" customHeight="1">
      <c r="A165" s="48"/>
      <c r="B165" s="48"/>
      <c r="C165" s="48"/>
      <c r="D165" s="48"/>
      <c r="E165" s="48"/>
      <c r="F165" s="56"/>
    </row>
    <row r="166" spans="1:7" ht="12.75" customHeight="1">
      <c r="A166" s="48"/>
      <c r="B166" s="48"/>
      <c r="C166" s="48"/>
      <c r="D166" s="48"/>
      <c r="E166" s="48"/>
      <c r="F166" s="56"/>
    </row>
    <row r="168" spans="1:7" ht="40.35" customHeight="1">
      <c r="A168" s="1243" t="s">
        <v>252</v>
      </c>
      <c r="B168" s="1243"/>
      <c r="C168" s="1243"/>
      <c r="D168" s="1243"/>
      <c r="E168" s="1243"/>
      <c r="F168" s="40" t="s">
        <v>131</v>
      </c>
      <c r="G168" s="40" t="s">
        <v>132</v>
      </c>
    </row>
    <row r="169" spans="1:7" ht="65.650000000000006" customHeight="1">
      <c r="A169" s="40" t="s">
        <v>133</v>
      </c>
      <c r="B169" s="40" t="s">
        <v>134</v>
      </c>
      <c r="C169" s="40" t="s">
        <v>135</v>
      </c>
      <c r="D169" s="40" t="s">
        <v>136</v>
      </c>
      <c r="E169" s="40" t="s">
        <v>137</v>
      </c>
      <c r="F169" s="72">
        <v>0</v>
      </c>
      <c r="G169" s="72">
        <v>0</v>
      </c>
    </row>
    <row r="170" spans="1:7" ht="12.75" customHeight="1">
      <c r="A170" s="48"/>
      <c r="B170" s="48"/>
      <c r="C170" s="48"/>
      <c r="D170" s="48"/>
      <c r="E170" s="48"/>
    </row>
    <row r="171" spans="1:7" ht="12.75" customHeight="1">
      <c r="A171" s="48"/>
      <c r="B171" s="48"/>
      <c r="C171" s="48"/>
      <c r="D171" s="48"/>
      <c r="E171" s="48"/>
    </row>
    <row r="172" spans="1:7" ht="12.75" customHeight="1">
      <c r="A172" s="48"/>
      <c r="B172" s="48"/>
      <c r="C172" s="48"/>
      <c r="D172" s="48"/>
      <c r="E172" s="48"/>
    </row>
    <row r="173" spans="1:7" ht="12.75" customHeight="1">
      <c r="A173" s="48"/>
      <c r="B173" s="48"/>
      <c r="C173" s="48"/>
      <c r="D173" s="48"/>
      <c r="E173" s="48"/>
    </row>
    <row r="174" spans="1:7" ht="12.75" customHeight="1">
      <c r="A174" s="48"/>
      <c r="B174" s="48"/>
      <c r="C174" s="48"/>
      <c r="D174" s="48"/>
      <c r="E174" s="48"/>
    </row>
    <row r="175" spans="1:7" ht="12.75" customHeight="1">
      <c r="A175" s="48"/>
      <c r="B175" s="48"/>
      <c r="C175" s="48"/>
      <c r="D175" s="48"/>
      <c r="E175" s="48"/>
    </row>
    <row r="176" spans="1:7" ht="12.75" customHeight="1">
      <c r="A176" s="48"/>
      <c r="B176" s="48"/>
      <c r="C176" s="48"/>
      <c r="D176" s="48"/>
      <c r="E176" s="48"/>
    </row>
    <row r="177" spans="1:10" ht="12.75" customHeight="1">
      <c r="A177" s="48"/>
      <c r="B177" s="48"/>
      <c r="C177" s="48"/>
      <c r="D177" s="48"/>
      <c r="E177" s="48"/>
    </row>
    <row r="178" spans="1:10" ht="12.75" customHeight="1">
      <c r="A178" s="48"/>
      <c r="B178" s="48"/>
      <c r="C178" s="48"/>
      <c r="D178" s="48"/>
      <c r="E178" s="48"/>
    </row>
    <row r="179" spans="1:10" ht="12.75" customHeight="1">
      <c r="A179" s="48"/>
      <c r="B179" s="48"/>
      <c r="C179" s="48"/>
      <c r="D179" s="48"/>
      <c r="E179" s="48"/>
    </row>
    <row r="180" spans="1:10" ht="12.75" customHeight="1">
      <c r="A180" s="48"/>
      <c r="B180" s="48"/>
      <c r="C180" s="48"/>
      <c r="D180" s="48"/>
      <c r="E180" s="48"/>
    </row>
    <row r="182" spans="1:10" ht="54.4" customHeight="1">
      <c r="A182" s="1243" t="s">
        <v>281</v>
      </c>
      <c r="B182" s="1243"/>
      <c r="C182" s="1243"/>
      <c r="D182" s="1243"/>
      <c r="E182" s="1243"/>
      <c r="F182" s="1243"/>
      <c r="G182" s="40" t="s">
        <v>131</v>
      </c>
      <c r="H182" s="40" t="s">
        <v>132</v>
      </c>
      <c r="J182" s="80" t="s">
        <v>282</v>
      </c>
    </row>
    <row r="183" spans="1:10" ht="76.900000000000006" customHeight="1">
      <c r="A183" s="40" t="s">
        <v>133</v>
      </c>
      <c r="B183" s="40" t="s">
        <v>134</v>
      </c>
      <c r="C183" s="40" t="s">
        <v>135</v>
      </c>
      <c r="D183" s="40" t="s">
        <v>136</v>
      </c>
      <c r="E183" s="40" t="s">
        <v>137</v>
      </c>
      <c r="F183" s="40" t="s">
        <v>283</v>
      </c>
      <c r="G183" s="46">
        <v>56</v>
      </c>
      <c r="H183" s="46">
        <f>SUM(D184:D239)</f>
        <v>2738</v>
      </c>
      <c r="J183" s="81" t="s">
        <v>284</v>
      </c>
    </row>
    <row r="184" spans="1:10" ht="12.75" customHeight="1">
      <c r="A184" s="48" t="s">
        <v>9836</v>
      </c>
      <c r="B184" s="50">
        <v>46183</v>
      </c>
      <c r="C184" s="48" t="s">
        <v>9837</v>
      </c>
      <c r="D184" s="48">
        <v>32</v>
      </c>
      <c r="E184" s="48" t="s">
        <v>9838</v>
      </c>
      <c r="F184" s="56" t="s">
        <v>1469</v>
      </c>
    </row>
    <row r="185" spans="1:10" ht="12.75" customHeight="1">
      <c r="A185" s="48" t="s">
        <v>9839</v>
      </c>
      <c r="B185" s="50">
        <v>46152</v>
      </c>
      <c r="C185" s="48" t="s">
        <v>9840</v>
      </c>
      <c r="D185" s="48">
        <v>38</v>
      </c>
      <c r="E185" s="48" t="s">
        <v>9783</v>
      </c>
      <c r="F185" s="56" t="s">
        <v>309</v>
      </c>
    </row>
    <row r="186" spans="1:10" ht="12.75" customHeight="1">
      <c r="A186" s="48" t="s">
        <v>9841</v>
      </c>
      <c r="B186" s="50">
        <v>46150</v>
      </c>
      <c r="C186" s="48" t="s">
        <v>9842</v>
      </c>
      <c r="D186" s="48">
        <v>28</v>
      </c>
      <c r="E186" s="48" t="s">
        <v>9783</v>
      </c>
      <c r="F186" s="56" t="s">
        <v>309</v>
      </c>
    </row>
    <row r="187" spans="1:10" ht="12.75" customHeight="1">
      <c r="A187" s="48" t="s">
        <v>9843</v>
      </c>
      <c r="B187" s="50">
        <v>46149</v>
      </c>
      <c r="C187" s="48" t="s">
        <v>9844</v>
      </c>
      <c r="D187" s="48">
        <v>25</v>
      </c>
      <c r="E187" s="48" t="s">
        <v>9783</v>
      </c>
      <c r="F187" s="56" t="s">
        <v>309</v>
      </c>
    </row>
    <row r="188" spans="1:10" ht="21" customHeight="1">
      <c r="A188" s="48" t="s">
        <v>9845</v>
      </c>
      <c r="B188" s="50">
        <v>46147</v>
      </c>
      <c r="C188" s="48" t="s">
        <v>9846</v>
      </c>
      <c r="D188" s="48">
        <v>15</v>
      </c>
      <c r="E188" s="48" t="s">
        <v>9783</v>
      </c>
      <c r="F188" s="56" t="s">
        <v>309</v>
      </c>
    </row>
    <row r="189" spans="1:10" ht="12.75" customHeight="1">
      <c r="A189" s="48" t="s">
        <v>9847</v>
      </c>
      <c r="B189" s="50" t="s">
        <v>9848</v>
      </c>
      <c r="C189" s="48" t="s">
        <v>9849</v>
      </c>
      <c r="D189" s="48">
        <v>30</v>
      </c>
      <c r="E189" s="48" t="s">
        <v>9783</v>
      </c>
      <c r="F189" s="56" t="s">
        <v>309</v>
      </c>
    </row>
    <row r="190" spans="1:10" ht="12.75" customHeight="1">
      <c r="A190" s="48" t="s">
        <v>9850</v>
      </c>
      <c r="B190" s="50">
        <v>46142</v>
      </c>
      <c r="C190" s="48" t="s">
        <v>9851</v>
      </c>
      <c r="D190" s="48">
        <v>28</v>
      </c>
      <c r="E190" s="48" t="s">
        <v>9783</v>
      </c>
      <c r="F190" s="56" t="s">
        <v>309</v>
      </c>
    </row>
    <row r="191" spans="1:10" ht="12.75" customHeight="1">
      <c r="A191" s="48" t="s">
        <v>9852</v>
      </c>
      <c r="B191" s="50">
        <v>46142</v>
      </c>
      <c r="C191" s="48" t="s">
        <v>9853</v>
      </c>
      <c r="D191" s="48">
        <v>50</v>
      </c>
      <c r="E191" s="48" t="s">
        <v>9783</v>
      </c>
      <c r="F191" s="56" t="s">
        <v>309</v>
      </c>
    </row>
    <row r="192" spans="1:10" ht="12.75" customHeight="1">
      <c r="A192" s="48" t="s">
        <v>9854</v>
      </c>
      <c r="B192" s="50">
        <v>46141</v>
      </c>
      <c r="C192" s="48" t="s">
        <v>9855</v>
      </c>
      <c r="D192" s="48">
        <v>60</v>
      </c>
      <c r="E192" s="48" t="s">
        <v>9783</v>
      </c>
      <c r="F192" s="56" t="s">
        <v>309</v>
      </c>
    </row>
    <row r="193" spans="1:6" ht="12.75" customHeight="1">
      <c r="A193" s="48" t="s">
        <v>9856</v>
      </c>
      <c r="B193" s="50">
        <v>46138</v>
      </c>
      <c r="C193" s="48" t="s">
        <v>9857</v>
      </c>
      <c r="D193" s="48">
        <v>90</v>
      </c>
      <c r="E193" s="48" t="s">
        <v>9783</v>
      </c>
      <c r="F193" s="56" t="s">
        <v>309</v>
      </c>
    </row>
    <row r="194" spans="1:6" ht="12.75" customHeight="1">
      <c r="A194" s="48" t="s">
        <v>9858</v>
      </c>
      <c r="B194" s="50">
        <v>46133</v>
      </c>
      <c r="C194" s="48" t="s">
        <v>9859</v>
      </c>
      <c r="D194" s="48">
        <v>70</v>
      </c>
      <c r="E194" s="48" t="s">
        <v>9783</v>
      </c>
      <c r="F194" s="56" t="s">
        <v>309</v>
      </c>
    </row>
    <row r="195" spans="1:6" ht="12.75" customHeight="1">
      <c r="A195" s="48" t="s">
        <v>9860</v>
      </c>
      <c r="B195" s="50">
        <v>46130</v>
      </c>
      <c r="C195" s="48" t="s">
        <v>9861</v>
      </c>
      <c r="D195" s="48">
        <v>90</v>
      </c>
      <c r="E195" s="48" t="s">
        <v>9783</v>
      </c>
      <c r="F195" s="56" t="s">
        <v>309</v>
      </c>
    </row>
    <row r="196" spans="1:6" ht="12.75" customHeight="1">
      <c r="A196" s="48" t="s">
        <v>9862</v>
      </c>
      <c r="B196" s="50">
        <v>46132</v>
      </c>
      <c r="C196" s="48" t="s">
        <v>9863</v>
      </c>
      <c r="D196" s="48">
        <v>40</v>
      </c>
      <c r="E196" s="48" t="s">
        <v>9783</v>
      </c>
      <c r="F196" s="56" t="s">
        <v>309</v>
      </c>
    </row>
    <row r="197" spans="1:6" ht="12.75" customHeight="1">
      <c r="A197" s="48" t="s">
        <v>9864</v>
      </c>
      <c r="B197" s="50">
        <v>46150</v>
      </c>
      <c r="C197" s="48" t="s">
        <v>9865</v>
      </c>
      <c r="D197" s="48">
        <v>67</v>
      </c>
      <c r="E197" s="48" t="s">
        <v>9789</v>
      </c>
      <c r="F197" s="56" t="s">
        <v>309</v>
      </c>
    </row>
    <row r="198" spans="1:6" ht="12.75" customHeight="1">
      <c r="A198" s="48" t="s">
        <v>9866</v>
      </c>
      <c r="B198" s="50">
        <v>46148</v>
      </c>
      <c r="C198" s="48" t="s">
        <v>9867</v>
      </c>
      <c r="D198" s="48">
        <v>14</v>
      </c>
      <c r="E198" s="48" t="s">
        <v>9789</v>
      </c>
      <c r="F198" s="56" t="s">
        <v>309</v>
      </c>
    </row>
    <row r="199" spans="1:6" ht="12.75" customHeight="1">
      <c r="A199" s="48" t="s">
        <v>9868</v>
      </c>
      <c r="B199" s="50">
        <v>46136</v>
      </c>
      <c r="C199" s="48" t="s">
        <v>9869</v>
      </c>
      <c r="D199" s="48">
        <v>18</v>
      </c>
      <c r="E199" s="48" t="s">
        <v>9789</v>
      </c>
      <c r="F199" s="56" t="s">
        <v>309</v>
      </c>
    </row>
    <row r="200" spans="1:6" ht="12.75" customHeight="1">
      <c r="A200" s="48" t="s">
        <v>9870</v>
      </c>
      <c r="B200" s="50">
        <v>46136</v>
      </c>
      <c r="C200" s="48" t="s">
        <v>9871</v>
      </c>
      <c r="D200" s="48">
        <v>23</v>
      </c>
      <c r="E200" s="48" t="s">
        <v>9789</v>
      </c>
      <c r="F200" s="56" t="s">
        <v>309</v>
      </c>
    </row>
    <row r="201" spans="1:6" ht="12.75" customHeight="1">
      <c r="A201" s="48" t="s">
        <v>6704</v>
      </c>
      <c r="B201" s="50">
        <v>46136</v>
      </c>
      <c r="C201" s="48" t="s">
        <v>9872</v>
      </c>
      <c r="D201" s="48">
        <v>34</v>
      </c>
      <c r="E201" s="48" t="s">
        <v>9789</v>
      </c>
      <c r="F201" s="56" t="s">
        <v>309</v>
      </c>
    </row>
    <row r="202" spans="1:6" ht="12.75" customHeight="1">
      <c r="A202" s="48" t="s">
        <v>9873</v>
      </c>
      <c r="B202" s="50">
        <v>46135</v>
      </c>
      <c r="C202" s="48" t="s">
        <v>9874</v>
      </c>
      <c r="D202" s="48">
        <v>57</v>
      </c>
      <c r="E202" s="48" t="s">
        <v>9789</v>
      </c>
      <c r="F202" s="56" t="s">
        <v>309</v>
      </c>
    </row>
    <row r="203" spans="1:6" ht="12.75" customHeight="1">
      <c r="A203" s="48" t="s">
        <v>9875</v>
      </c>
      <c r="B203" s="50">
        <v>46129</v>
      </c>
      <c r="C203" s="48" t="s">
        <v>9876</v>
      </c>
      <c r="D203" s="48">
        <v>59</v>
      </c>
      <c r="E203" s="48" t="s">
        <v>9789</v>
      </c>
      <c r="F203" s="56" t="s">
        <v>309</v>
      </c>
    </row>
    <row r="204" spans="1:6" ht="12.75" customHeight="1">
      <c r="A204" s="48" t="s">
        <v>9877</v>
      </c>
      <c r="B204" s="50">
        <v>46123</v>
      </c>
      <c r="C204" s="48" t="s">
        <v>9878</v>
      </c>
      <c r="D204" s="48">
        <v>43</v>
      </c>
      <c r="E204" s="48" t="s">
        <v>9789</v>
      </c>
      <c r="F204" s="56" t="s">
        <v>309</v>
      </c>
    </row>
    <row r="205" spans="1:6" ht="12.75" customHeight="1">
      <c r="A205" s="48" t="s">
        <v>1665</v>
      </c>
      <c r="B205" s="50">
        <v>46195</v>
      </c>
      <c r="C205" s="48" t="s">
        <v>9879</v>
      </c>
      <c r="D205" s="48">
        <v>120</v>
      </c>
      <c r="E205" s="48" t="s">
        <v>9793</v>
      </c>
      <c r="F205" s="56" t="s">
        <v>309</v>
      </c>
    </row>
    <row r="206" spans="1:6" ht="12.75" customHeight="1">
      <c r="A206" s="48" t="s">
        <v>9880</v>
      </c>
      <c r="B206" s="50">
        <v>46170</v>
      </c>
      <c r="C206" s="48" t="s">
        <v>9881</v>
      </c>
      <c r="D206" s="48">
        <v>25</v>
      </c>
      <c r="E206" s="48" t="s">
        <v>9793</v>
      </c>
      <c r="F206" s="56" t="s">
        <v>309</v>
      </c>
    </row>
    <row r="207" spans="1:6" ht="12.75" customHeight="1">
      <c r="A207" s="48" t="s">
        <v>9882</v>
      </c>
      <c r="B207" s="50">
        <v>46150</v>
      </c>
      <c r="C207" s="48" t="s">
        <v>9883</v>
      </c>
      <c r="D207" s="48">
        <v>27</v>
      </c>
      <c r="E207" s="48" t="s">
        <v>9793</v>
      </c>
      <c r="F207" s="56" t="s">
        <v>309</v>
      </c>
    </row>
    <row r="208" spans="1:6" ht="12.75" customHeight="1">
      <c r="A208" s="48" t="s">
        <v>9884</v>
      </c>
      <c r="B208" s="50">
        <v>46146</v>
      </c>
      <c r="C208" s="48" t="s">
        <v>9885</v>
      </c>
      <c r="D208" s="421">
        <v>70</v>
      </c>
      <c r="E208" s="48" t="s">
        <v>9793</v>
      </c>
      <c r="F208" s="56" t="s">
        <v>309</v>
      </c>
    </row>
    <row r="209" spans="1:6" ht="12.75" customHeight="1">
      <c r="A209" s="48" t="s">
        <v>9886</v>
      </c>
      <c r="B209" s="50">
        <v>46149</v>
      </c>
      <c r="C209" s="48" t="s">
        <v>9887</v>
      </c>
      <c r="D209" s="48">
        <v>37</v>
      </c>
      <c r="E209" s="48" t="s">
        <v>9793</v>
      </c>
      <c r="F209" s="56" t="s">
        <v>309</v>
      </c>
    </row>
    <row r="210" spans="1:6" ht="12.75" customHeight="1">
      <c r="A210" s="48" t="s">
        <v>9888</v>
      </c>
      <c r="B210" s="50">
        <v>46141</v>
      </c>
      <c r="C210" s="48" t="s">
        <v>9889</v>
      </c>
      <c r="D210" s="48">
        <v>67</v>
      </c>
      <c r="E210" s="48" t="s">
        <v>9793</v>
      </c>
      <c r="F210" s="56" t="s">
        <v>309</v>
      </c>
    </row>
    <row r="211" spans="1:6" ht="12.75" customHeight="1">
      <c r="A211" s="48" t="s">
        <v>9890</v>
      </c>
      <c r="B211" s="50">
        <v>46136</v>
      </c>
      <c r="C211" s="48" t="s">
        <v>9891</v>
      </c>
      <c r="D211" s="48">
        <v>30</v>
      </c>
      <c r="E211" s="48" t="s">
        <v>9793</v>
      </c>
      <c r="F211" s="56" t="s">
        <v>309</v>
      </c>
    </row>
    <row r="212" spans="1:6" ht="12.75" customHeight="1">
      <c r="A212" s="48" t="s">
        <v>4982</v>
      </c>
      <c r="B212" s="50">
        <v>46131</v>
      </c>
      <c r="C212" s="48" t="s">
        <v>9892</v>
      </c>
      <c r="D212" s="48">
        <v>67</v>
      </c>
      <c r="E212" s="48" t="s">
        <v>9793</v>
      </c>
      <c r="F212" s="56" t="s">
        <v>309</v>
      </c>
    </row>
    <row r="213" spans="1:6" ht="12.75" customHeight="1">
      <c r="A213" s="48" t="s">
        <v>9893</v>
      </c>
      <c r="B213" s="50">
        <v>46195</v>
      </c>
      <c r="C213" s="48" t="s">
        <v>9894</v>
      </c>
      <c r="D213" s="48">
        <v>60</v>
      </c>
      <c r="E213" s="48" t="s">
        <v>9796</v>
      </c>
      <c r="F213" s="56" t="s">
        <v>309</v>
      </c>
    </row>
    <row r="214" spans="1:6" ht="12.75" customHeight="1">
      <c r="A214" s="48" t="s">
        <v>9895</v>
      </c>
      <c r="B214" s="50">
        <v>46157</v>
      </c>
      <c r="C214" s="48" t="s">
        <v>9896</v>
      </c>
      <c r="D214" s="48">
        <v>56</v>
      </c>
      <c r="E214" s="48" t="s">
        <v>9802</v>
      </c>
      <c r="F214" s="56" t="s">
        <v>309</v>
      </c>
    </row>
    <row r="215" spans="1:6" ht="12.75" customHeight="1">
      <c r="A215" s="48" t="s">
        <v>9897</v>
      </c>
      <c r="B215" s="50">
        <v>46151</v>
      </c>
      <c r="C215" s="48" t="s">
        <v>9898</v>
      </c>
      <c r="D215" s="48">
        <v>50</v>
      </c>
      <c r="E215" s="48" t="s">
        <v>9802</v>
      </c>
      <c r="F215" s="56" t="s">
        <v>309</v>
      </c>
    </row>
    <row r="216" spans="1:6" ht="12.75" customHeight="1">
      <c r="A216" s="48" t="s">
        <v>9899</v>
      </c>
      <c r="B216" s="50">
        <v>46150</v>
      </c>
      <c r="C216" s="48" t="s">
        <v>9900</v>
      </c>
      <c r="D216" s="48">
        <v>60</v>
      </c>
      <c r="E216" s="48" t="s">
        <v>9802</v>
      </c>
      <c r="F216" s="56" t="s">
        <v>309</v>
      </c>
    </row>
    <row r="217" spans="1:6" ht="12.75" customHeight="1">
      <c r="A217" s="48" t="s">
        <v>9901</v>
      </c>
      <c r="B217" s="50">
        <v>46150</v>
      </c>
      <c r="C217" s="48" t="s">
        <v>9902</v>
      </c>
      <c r="D217" s="48">
        <v>45</v>
      </c>
      <c r="E217" s="48" t="s">
        <v>9802</v>
      </c>
      <c r="F217" s="56" t="s">
        <v>309</v>
      </c>
    </row>
    <row r="218" spans="1:6" ht="12.75" customHeight="1">
      <c r="A218" s="48" t="s">
        <v>9903</v>
      </c>
      <c r="B218" s="50">
        <v>46142</v>
      </c>
      <c r="C218" s="48" t="s">
        <v>9904</v>
      </c>
      <c r="D218" s="48">
        <v>34</v>
      </c>
      <c r="E218" s="48" t="s">
        <v>9802</v>
      </c>
      <c r="F218" s="56" t="s">
        <v>309</v>
      </c>
    </row>
    <row r="219" spans="1:6" ht="12.75" customHeight="1">
      <c r="A219" s="48" t="s">
        <v>9905</v>
      </c>
      <c r="B219" s="50">
        <v>46142</v>
      </c>
      <c r="C219" s="48" t="s">
        <v>9906</v>
      </c>
      <c r="D219" s="48">
        <v>15</v>
      </c>
      <c r="E219" s="48" t="s">
        <v>9802</v>
      </c>
      <c r="F219" s="56" t="s">
        <v>309</v>
      </c>
    </row>
    <row r="220" spans="1:6" ht="12.75" customHeight="1">
      <c r="A220" s="48" t="s">
        <v>9907</v>
      </c>
      <c r="B220" s="50">
        <v>46141</v>
      </c>
      <c r="C220" s="48" t="s">
        <v>9908</v>
      </c>
      <c r="D220" s="48">
        <v>30</v>
      </c>
      <c r="E220" s="48" t="s">
        <v>9802</v>
      </c>
      <c r="F220" s="56" t="s">
        <v>309</v>
      </c>
    </row>
    <row r="221" spans="1:6" ht="12.75" customHeight="1">
      <c r="A221" s="48" t="s">
        <v>1665</v>
      </c>
      <c r="B221" s="50">
        <v>46195</v>
      </c>
      <c r="C221" s="48" t="s">
        <v>9909</v>
      </c>
      <c r="D221" s="48">
        <v>30</v>
      </c>
      <c r="E221" s="48" t="s">
        <v>9809</v>
      </c>
      <c r="F221" s="56" t="s">
        <v>309</v>
      </c>
    </row>
    <row r="222" spans="1:6" ht="12.75" customHeight="1">
      <c r="A222" s="48" t="s">
        <v>9910</v>
      </c>
      <c r="B222" s="50">
        <v>46184</v>
      </c>
      <c r="C222" s="48" t="s">
        <v>9911</v>
      </c>
      <c r="D222" s="48">
        <v>23</v>
      </c>
      <c r="E222" s="48" t="s">
        <v>9809</v>
      </c>
      <c r="F222" s="56" t="s">
        <v>309</v>
      </c>
    </row>
    <row r="223" spans="1:6" ht="12.75" customHeight="1">
      <c r="A223" s="48" t="s">
        <v>9912</v>
      </c>
      <c r="B223" s="50">
        <v>46162</v>
      </c>
      <c r="C223" s="48" t="s">
        <v>9913</v>
      </c>
      <c r="D223" s="48">
        <v>100</v>
      </c>
      <c r="E223" s="48" t="s">
        <v>9809</v>
      </c>
      <c r="F223" s="56" t="s">
        <v>309</v>
      </c>
    </row>
    <row r="224" spans="1:6" ht="12.75" customHeight="1">
      <c r="A224" s="48" t="s">
        <v>9914</v>
      </c>
      <c r="B224" s="50">
        <v>46150</v>
      </c>
      <c r="C224" s="48" t="s">
        <v>9915</v>
      </c>
      <c r="D224" s="48">
        <v>130</v>
      </c>
      <c r="E224" s="48" t="s">
        <v>9809</v>
      </c>
      <c r="F224" s="56" t="s">
        <v>309</v>
      </c>
    </row>
    <row r="225" spans="1:6" ht="12.75" customHeight="1">
      <c r="A225" s="48" t="s">
        <v>9916</v>
      </c>
      <c r="B225" s="50">
        <v>46150</v>
      </c>
      <c r="C225" s="48" t="s">
        <v>9917</v>
      </c>
      <c r="D225" s="48">
        <v>14</v>
      </c>
      <c r="E225" s="48" t="s">
        <v>9809</v>
      </c>
      <c r="F225" s="56" t="s">
        <v>309</v>
      </c>
    </row>
    <row r="226" spans="1:6" ht="12.75" customHeight="1">
      <c r="A226" s="48" t="s">
        <v>9918</v>
      </c>
      <c r="B226" s="50">
        <v>46150</v>
      </c>
      <c r="C226" s="48" t="s">
        <v>9919</v>
      </c>
      <c r="D226" s="48">
        <v>67</v>
      </c>
      <c r="E226" s="48" t="s">
        <v>9809</v>
      </c>
      <c r="F226" s="56" t="s">
        <v>309</v>
      </c>
    </row>
    <row r="227" spans="1:6" ht="12.75" customHeight="1">
      <c r="A227" s="48" t="s">
        <v>9920</v>
      </c>
      <c r="B227" s="294">
        <v>46150</v>
      </c>
      <c r="C227" s="48" t="s">
        <v>9921</v>
      </c>
      <c r="D227" s="48">
        <v>13</v>
      </c>
      <c r="E227" s="48" t="s">
        <v>9809</v>
      </c>
      <c r="F227" s="56" t="s">
        <v>309</v>
      </c>
    </row>
    <row r="228" spans="1:6" ht="12.75" customHeight="1">
      <c r="A228" s="48" t="s">
        <v>9922</v>
      </c>
      <c r="B228" s="50">
        <v>46144</v>
      </c>
      <c r="C228" s="48" t="s">
        <v>9923</v>
      </c>
      <c r="D228" s="48">
        <v>69</v>
      </c>
      <c r="E228" s="48" t="s">
        <v>9809</v>
      </c>
      <c r="F228" s="56" t="s">
        <v>309</v>
      </c>
    </row>
    <row r="229" spans="1:6" ht="12.75" customHeight="1">
      <c r="A229" s="48" t="s">
        <v>9924</v>
      </c>
      <c r="B229" s="50">
        <v>46140</v>
      </c>
      <c r="C229" s="48" t="s">
        <v>9925</v>
      </c>
      <c r="D229" s="48">
        <v>56</v>
      </c>
      <c r="E229" s="48" t="s">
        <v>9809</v>
      </c>
      <c r="F229" s="56" t="s">
        <v>309</v>
      </c>
    </row>
    <row r="230" spans="1:6" ht="12.75" customHeight="1">
      <c r="A230" s="48" t="s">
        <v>9926</v>
      </c>
      <c r="B230" s="50">
        <v>46132</v>
      </c>
      <c r="C230" s="48" t="s">
        <v>9927</v>
      </c>
      <c r="D230" s="48">
        <v>64</v>
      </c>
      <c r="E230" s="48" t="s">
        <v>9809</v>
      </c>
      <c r="F230" s="56" t="s">
        <v>309</v>
      </c>
    </row>
    <row r="231" spans="1:6" ht="12.75" customHeight="1">
      <c r="A231" s="48" t="s">
        <v>9928</v>
      </c>
      <c r="B231" s="50">
        <v>46151</v>
      </c>
      <c r="C231" s="942" t="s">
        <v>9929</v>
      </c>
      <c r="D231" s="48">
        <v>90</v>
      </c>
      <c r="E231" s="48" t="s">
        <v>9811</v>
      </c>
      <c r="F231" s="56" t="s">
        <v>309</v>
      </c>
    </row>
    <row r="232" spans="1:6" ht="12.75" customHeight="1">
      <c r="A232" s="48" t="s">
        <v>9930</v>
      </c>
      <c r="B232" s="50">
        <v>46148</v>
      </c>
      <c r="C232" s="48" t="s">
        <v>9931</v>
      </c>
      <c r="D232" s="48">
        <v>58</v>
      </c>
      <c r="E232" s="48" t="s">
        <v>9811</v>
      </c>
      <c r="F232" s="56" t="s">
        <v>309</v>
      </c>
    </row>
    <row r="233" spans="1:6" ht="12.75" customHeight="1">
      <c r="A233" s="48" t="s">
        <v>9932</v>
      </c>
      <c r="B233" s="50">
        <v>46195</v>
      </c>
      <c r="C233" s="48" t="s">
        <v>9933</v>
      </c>
      <c r="D233" s="48">
        <v>25</v>
      </c>
      <c r="E233" s="48" t="s">
        <v>9814</v>
      </c>
      <c r="F233" s="56" t="s">
        <v>309</v>
      </c>
    </row>
    <row r="234" spans="1:6" ht="12.75" customHeight="1">
      <c r="A234" s="48" t="s">
        <v>9934</v>
      </c>
      <c r="B234" s="50">
        <v>46183</v>
      </c>
      <c r="C234" s="48" t="s">
        <v>9935</v>
      </c>
      <c r="D234" s="48">
        <v>55</v>
      </c>
      <c r="E234" s="48" t="s">
        <v>9814</v>
      </c>
      <c r="F234" s="56" t="s">
        <v>309</v>
      </c>
    </row>
    <row r="235" spans="1:6" ht="12.75" customHeight="1">
      <c r="A235" s="48" t="s">
        <v>4767</v>
      </c>
      <c r="B235" s="50">
        <v>46150</v>
      </c>
      <c r="C235" s="48" t="s">
        <v>9936</v>
      </c>
      <c r="D235" s="48">
        <v>15</v>
      </c>
      <c r="E235" s="48" t="s">
        <v>9814</v>
      </c>
      <c r="F235" s="56" t="s">
        <v>309</v>
      </c>
    </row>
    <row r="236" spans="1:6" ht="12.75" customHeight="1">
      <c r="A236" s="48" t="s">
        <v>9937</v>
      </c>
      <c r="B236" s="50">
        <v>46148</v>
      </c>
      <c r="C236" s="48" t="s">
        <v>9938</v>
      </c>
      <c r="D236" s="48">
        <v>150</v>
      </c>
      <c r="E236" s="48" t="s">
        <v>9814</v>
      </c>
      <c r="F236" s="56" t="s">
        <v>309</v>
      </c>
    </row>
    <row r="237" spans="1:6" ht="12.75" customHeight="1">
      <c r="A237" s="48" t="s">
        <v>9939</v>
      </c>
      <c r="B237" s="50">
        <v>46139</v>
      </c>
      <c r="C237" s="48" t="s">
        <v>9940</v>
      </c>
      <c r="D237" s="48">
        <v>26</v>
      </c>
      <c r="E237" s="48" t="s">
        <v>9814</v>
      </c>
      <c r="F237" s="56" t="s">
        <v>2952</v>
      </c>
    </row>
    <row r="238" spans="1:6" ht="12.75" customHeight="1">
      <c r="A238" s="48" t="s">
        <v>4144</v>
      </c>
      <c r="B238" s="50">
        <v>46136</v>
      </c>
      <c r="C238" s="48" t="s">
        <v>9941</v>
      </c>
      <c r="D238" s="48">
        <v>32</v>
      </c>
      <c r="E238" s="48" t="s">
        <v>9814</v>
      </c>
      <c r="F238" s="56" t="s">
        <v>309</v>
      </c>
    </row>
    <row r="239" spans="1:6" ht="12.75" customHeight="1">
      <c r="A239" s="48" t="s">
        <v>9942</v>
      </c>
      <c r="B239" s="50">
        <v>46115</v>
      </c>
      <c r="C239" s="48" t="s">
        <v>9943</v>
      </c>
      <c r="D239" s="48">
        <v>17</v>
      </c>
      <c r="E239" s="48" t="s">
        <v>9814</v>
      </c>
      <c r="F239" s="56" t="s">
        <v>309</v>
      </c>
    </row>
    <row r="240" spans="1:6" ht="12.75" customHeight="1">
      <c r="A240" s="48"/>
      <c r="B240" s="48"/>
      <c r="C240" s="48"/>
      <c r="D240" s="48"/>
      <c r="E240" s="48"/>
      <c r="F240" s="56"/>
    </row>
    <row r="242" spans="1:7" ht="37.35" customHeight="1">
      <c r="A242" s="1243" t="s">
        <v>468</v>
      </c>
      <c r="B242" s="1243"/>
      <c r="C242" s="1243"/>
      <c r="D242" s="1243"/>
      <c r="E242" s="1243"/>
      <c r="F242" s="40" t="s">
        <v>131</v>
      </c>
      <c r="G242" s="40" t="s">
        <v>132</v>
      </c>
    </row>
    <row r="243" spans="1:7" ht="77.650000000000006" customHeight="1">
      <c r="A243" s="40" t="s">
        <v>133</v>
      </c>
      <c r="B243" s="40" t="s">
        <v>134</v>
      </c>
      <c r="C243" s="40" t="s">
        <v>135</v>
      </c>
      <c r="D243" s="40" t="s">
        <v>136</v>
      </c>
      <c r="E243" s="40" t="s">
        <v>137</v>
      </c>
      <c r="F243" s="72">
        <v>10</v>
      </c>
      <c r="G243" s="72">
        <f>SUM(D244:D253)</f>
        <v>41</v>
      </c>
    </row>
    <row r="244" spans="1:7" ht="12.75" customHeight="1">
      <c r="A244" s="48" t="s">
        <v>9944</v>
      </c>
      <c r="B244" s="50">
        <v>46134</v>
      </c>
      <c r="C244" s="48" t="s">
        <v>9945</v>
      </c>
      <c r="D244" s="48">
        <v>17</v>
      </c>
      <c r="E244" s="48" t="s">
        <v>9783</v>
      </c>
    </row>
    <row r="245" spans="1:7" ht="12.75" customHeight="1">
      <c r="A245" s="48" t="s">
        <v>9946</v>
      </c>
      <c r="B245" s="50">
        <v>46134</v>
      </c>
      <c r="C245" s="48" t="s">
        <v>9947</v>
      </c>
      <c r="D245" s="48">
        <v>16</v>
      </c>
      <c r="E245" s="48" t="s">
        <v>9809</v>
      </c>
    </row>
    <row r="246" spans="1:7" ht="12.75" customHeight="1">
      <c r="A246" s="48" t="s">
        <v>9948</v>
      </c>
      <c r="B246" s="50">
        <v>46203</v>
      </c>
      <c r="C246" s="48" t="s">
        <v>9949</v>
      </c>
      <c r="D246" s="48">
        <v>1</v>
      </c>
      <c r="E246" s="48" t="s">
        <v>9950</v>
      </c>
    </row>
    <row r="247" spans="1:7" ht="12.75" customHeight="1">
      <c r="A247" s="48" t="s">
        <v>9951</v>
      </c>
      <c r="B247" s="50">
        <v>46189</v>
      </c>
      <c r="C247" s="48" t="s">
        <v>9952</v>
      </c>
      <c r="D247" s="48">
        <v>1</v>
      </c>
      <c r="E247" s="48" t="s">
        <v>9950</v>
      </c>
    </row>
    <row r="248" spans="1:7" ht="12.75" customHeight="1">
      <c r="A248" s="48" t="s">
        <v>9953</v>
      </c>
      <c r="B248" s="50">
        <v>46182</v>
      </c>
      <c r="C248" s="48" t="s">
        <v>9954</v>
      </c>
      <c r="D248" s="48">
        <v>1</v>
      </c>
      <c r="E248" s="48" t="s">
        <v>9950</v>
      </c>
    </row>
    <row r="249" spans="1:7" ht="12.75" customHeight="1">
      <c r="A249" s="48" t="s">
        <v>9955</v>
      </c>
      <c r="B249" s="50">
        <v>46161</v>
      </c>
      <c r="C249" s="48" t="s">
        <v>9956</v>
      </c>
      <c r="D249" s="48">
        <v>1</v>
      </c>
      <c r="E249" s="48" t="s">
        <v>9950</v>
      </c>
    </row>
    <row r="250" spans="1:7" ht="12.75" customHeight="1">
      <c r="A250" s="48" t="s">
        <v>9957</v>
      </c>
      <c r="B250" s="50">
        <v>46148</v>
      </c>
      <c r="C250" s="48" t="s">
        <v>9958</v>
      </c>
      <c r="D250" s="48">
        <v>1</v>
      </c>
      <c r="E250" s="48" t="s">
        <v>9950</v>
      </c>
    </row>
    <row r="251" spans="1:7" ht="12.75" customHeight="1">
      <c r="A251" s="48" t="s">
        <v>9959</v>
      </c>
      <c r="B251" s="50">
        <v>46141</v>
      </c>
      <c r="C251" s="48" t="s">
        <v>9960</v>
      </c>
      <c r="D251" s="48">
        <v>1</v>
      </c>
      <c r="E251" s="48" t="s">
        <v>9950</v>
      </c>
    </row>
    <row r="252" spans="1:7" ht="12.75" customHeight="1">
      <c r="A252" s="48" t="s">
        <v>9961</v>
      </c>
      <c r="B252" s="50">
        <v>46116</v>
      </c>
      <c r="C252" s="48" t="s">
        <v>9962</v>
      </c>
      <c r="D252" s="48">
        <v>1</v>
      </c>
      <c r="E252" s="48" t="s">
        <v>9950</v>
      </c>
    </row>
    <row r="253" spans="1:7" ht="12.75" customHeight="1">
      <c r="A253" s="48" t="s">
        <v>9963</v>
      </c>
      <c r="B253" s="50">
        <v>46113</v>
      </c>
      <c r="C253" s="48" t="s">
        <v>9964</v>
      </c>
      <c r="D253" s="48">
        <v>1</v>
      </c>
      <c r="E253" s="48" t="s">
        <v>9950</v>
      </c>
    </row>
    <row r="254" spans="1:7" ht="12.75" customHeight="1">
      <c r="A254" s="48"/>
      <c r="B254" s="48"/>
      <c r="C254" s="48"/>
      <c r="D254" s="48"/>
      <c r="E254" s="48"/>
    </row>
    <row r="259" spans="1:10" ht="102" customHeight="1">
      <c r="A259" s="1243" t="s">
        <v>495</v>
      </c>
      <c r="B259" s="1243"/>
      <c r="C259" s="1243"/>
      <c r="D259" s="1243"/>
      <c r="E259" s="1243"/>
      <c r="F259" s="1243"/>
      <c r="G259" s="40" t="s">
        <v>131</v>
      </c>
      <c r="H259" s="40" t="s">
        <v>132</v>
      </c>
      <c r="I259" s="40" t="s">
        <v>496</v>
      </c>
      <c r="J259" s="40" t="s">
        <v>497</v>
      </c>
    </row>
    <row r="260" spans="1:10" ht="54.75" customHeight="1">
      <c r="A260" s="40" t="s">
        <v>498</v>
      </c>
      <c r="B260" s="40" t="s">
        <v>502</v>
      </c>
      <c r="C260" s="40" t="s">
        <v>135</v>
      </c>
      <c r="D260" s="40" t="s">
        <v>499</v>
      </c>
      <c r="E260" s="40" t="s">
        <v>500</v>
      </c>
      <c r="F260" s="40" t="s">
        <v>132</v>
      </c>
      <c r="G260" s="102">
        <v>0</v>
      </c>
      <c r="H260" s="102">
        <v>0</v>
      </c>
      <c r="I260" s="102"/>
      <c r="J260" s="102"/>
    </row>
    <row r="261" spans="1:10">
      <c r="A261" s="48"/>
      <c r="B261" s="48"/>
      <c r="C261" s="48"/>
      <c r="D261" s="48"/>
      <c r="E261" s="48"/>
      <c r="F261" s="48"/>
    </row>
    <row r="262" spans="1:10">
      <c r="A262" s="48"/>
      <c r="B262" s="48"/>
      <c r="C262" s="48"/>
      <c r="D262" s="48"/>
      <c r="E262" s="48"/>
      <c r="F262" s="48"/>
    </row>
    <row r="263" spans="1:10">
      <c r="A263" s="48"/>
      <c r="B263" s="48"/>
      <c r="C263" s="48"/>
      <c r="D263" s="48"/>
      <c r="E263" s="48"/>
      <c r="F263" s="48"/>
    </row>
    <row r="264" spans="1:10">
      <c r="A264" s="48"/>
      <c r="B264" s="48"/>
      <c r="C264" s="48"/>
      <c r="D264" s="48"/>
      <c r="E264" s="48"/>
      <c r="F264" s="48"/>
    </row>
    <row r="268" spans="1:10" ht="38.85" customHeight="1">
      <c r="A268" s="1243" t="s">
        <v>501</v>
      </c>
      <c r="B268" s="1243"/>
      <c r="C268" s="1243"/>
      <c r="D268" s="1243"/>
      <c r="E268" s="1243"/>
      <c r="F268" s="1242"/>
      <c r="G268" s="1242"/>
      <c r="H268" s="1242"/>
    </row>
    <row r="269" spans="1:10" ht="12.75" customHeight="1">
      <c r="A269" s="2" t="s">
        <v>27</v>
      </c>
      <c r="B269" s="2"/>
      <c r="C269" s="2"/>
      <c r="D269" s="2"/>
      <c r="E269" s="2"/>
    </row>
    <row r="270" spans="1:10" ht="82.9" customHeight="1">
      <c r="A270" s="40" t="s">
        <v>133</v>
      </c>
      <c r="B270" s="40" t="s">
        <v>502</v>
      </c>
      <c r="C270" s="40" t="s">
        <v>135</v>
      </c>
      <c r="D270" s="40" t="s">
        <v>500</v>
      </c>
      <c r="E270" s="40" t="s">
        <v>132</v>
      </c>
      <c r="F270" s="40" t="s">
        <v>131</v>
      </c>
      <c r="G270" s="40" t="s">
        <v>132</v>
      </c>
    </row>
    <row r="271" spans="1:10" ht="12.75" customHeight="1">
      <c r="A271" s="48"/>
      <c r="B271" s="48"/>
      <c r="C271" s="48"/>
      <c r="D271" s="48"/>
      <c r="E271" s="48"/>
      <c r="F271" s="72"/>
      <c r="G271" s="72"/>
    </row>
    <row r="272" spans="1:10" ht="12.75" customHeight="1">
      <c r="A272" s="48"/>
      <c r="B272" s="48"/>
      <c r="C272" s="48"/>
      <c r="D272" s="48"/>
      <c r="E272" s="48"/>
    </row>
    <row r="273" spans="1:5" ht="12.75" customHeight="1">
      <c r="A273" s="48"/>
      <c r="B273" s="48"/>
      <c r="C273" s="48"/>
      <c r="D273" s="48"/>
      <c r="E273" s="48"/>
    </row>
    <row r="274" spans="1:5" ht="12.75" customHeight="1">
      <c r="A274" s="48"/>
      <c r="B274" s="48"/>
      <c r="C274" s="48"/>
      <c r="D274" s="48"/>
      <c r="E274" s="48"/>
    </row>
    <row r="276" spans="1:5" ht="46.35" customHeight="1">
      <c r="A276" s="1243" t="s">
        <v>534</v>
      </c>
      <c r="B276" s="1243"/>
      <c r="C276" s="1243"/>
    </row>
    <row r="277" spans="1:5" ht="71.650000000000006" customHeight="1">
      <c r="A277" s="40" t="s">
        <v>535</v>
      </c>
      <c r="B277" s="40" t="s">
        <v>536</v>
      </c>
      <c r="C277" s="40" t="s">
        <v>537</v>
      </c>
    </row>
    <row r="278" spans="1:5" ht="12.75" customHeight="1">
      <c r="A278" s="67" t="s">
        <v>538</v>
      </c>
      <c r="B278" s="48"/>
      <c r="C278" s="48"/>
    </row>
    <row r="279" spans="1:5" ht="12.75" customHeight="1">
      <c r="A279" s="67" t="s">
        <v>539</v>
      </c>
      <c r="B279" s="48"/>
      <c r="C279" s="48"/>
    </row>
    <row r="280" spans="1:5" ht="12.75" customHeight="1">
      <c r="A280" s="67" t="s">
        <v>540</v>
      </c>
      <c r="B280" s="48"/>
      <c r="C280" s="48"/>
    </row>
    <row r="282" spans="1:5" ht="50.65" customHeight="1">
      <c r="A282" s="1243" t="s">
        <v>541</v>
      </c>
      <c r="B282" s="1243"/>
      <c r="C282" s="1243"/>
      <c r="D282" s="40" t="s">
        <v>542</v>
      </c>
    </row>
    <row r="283" spans="1:5" ht="79.150000000000006" customHeight="1">
      <c r="A283" s="40" t="s">
        <v>543</v>
      </c>
      <c r="B283" s="40" t="s">
        <v>92</v>
      </c>
      <c r="C283" s="40" t="s">
        <v>94</v>
      </c>
      <c r="D283" s="48">
        <v>47</v>
      </c>
    </row>
    <row r="284" spans="1:5" ht="12.75" customHeight="1">
      <c r="A284" s="952" t="s">
        <v>9965</v>
      </c>
      <c r="B284" s="50">
        <v>46196</v>
      </c>
      <c r="C284" s="48" t="s">
        <v>9966</v>
      </c>
    </row>
    <row r="285" spans="1:5" ht="12.75" customHeight="1">
      <c r="A285" s="952" t="s">
        <v>9965</v>
      </c>
      <c r="B285" s="50">
        <v>46185</v>
      </c>
      <c r="C285" s="48" t="s">
        <v>9967</v>
      </c>
    </row>
    <row r="286" spans="1:5" ht="12.75" customHeight="1">
      <c r="A286" s="952" t="s">
        <v>9965</v>
      </c>
      <c r="B286" s="50">
        <v>374900</v>
      </c>
      <c r="C286" s="48" t="s">
        <v>9968</v>
      </c>
    </row>
    <row r="287" spans="1:5" ht="12.75" customHeight="1">
      <c r="A287" s="952" t="s">
        <v>9965</v>
      </c>
      <c r="B287" s="50">
        <v>46176</v>
      </c>
      <c r="C287" s="48" t="s">
        <v>9969</v>
      </c>
    </row>
    <row r="288" spans="1:5" ht="12.75" customHeight="1">
      <c r="A288" s="952" t="s">
        <v>9965</v>
      </c>
      <c r="B288" s="50">
        <v>46175</v>
      </c>
      <c r="C288" s="48" t="s">
        <v>9970</v>
      </c>
    </row>
    <row r="289" spans="1:3" ht="12.75" customHeight="1">
      <c r="A289" s="952" t="s">
        <v>9965</v>
      </c>
      <c r="B289" s="50">
        <v>46175</v>
      </c>
      <c r="C289" s="48" t="s">
        <v>9971</v>
      </c>
    </row>
    <row r="290" spans="1:3" ht="12.75" customHeight="1">
      <c r="A290" s="952" t="s">
        <v>9965</v>
      </c>
      <c r="B290" s="50">
        <v>46174</v>
      </c>
      <c r="C290" s="48" t="s">
        <v>9972</v>
      </c>
    </row>
    <row r="291" spans="1:3" ht="12.75" customHeight="1">
      <c r="A291" s="952" t="s">
        <v>9965</v>
      </c>
      <c r="B291" s="50">
        <v>46174</v>
      </c>
      <c r="C291" s="48" t="s">
        <v>9973</v>
      </c>
    </row>
    <row r="292" spans="1:3" ht="12.75" customHeight="1">
      <c r="A292" s="952" t="s">
        <v>9965</v>
      </c>
      <c r="B292" s="50">
        <v>46174</v>
      </c>
      <c r="C292" s="48" t="s">
        <v>9974</v>
      </c>
    </row>
    <row r="293" spans="1:3" ht="12.75" customHeight="1">
      <c r="A293" s="952" t="s">
        <v>9965</v>
      </c>
      <c r="B293" s="50">
        <v>46172</v>
      </c>
      <c r="C293" s="48" t="s">
        <v>9975</v>
      </c>
    </row>
    <row r="294" spans="1:3" ht="12.75" customHeight="1">
      <c r="A294" s="952" t="s">
        <v>9965</v>
      </c>
      <c r="B294" s="50">
        <v>46171</v>
      </c>
      <c r="C294" s="48" t="s">
        <v>9976</v>
      </c>
    </row>
    <row r="295" spans="1:3" ht="12.75" customHeight="1">
      <c r="A295" s="952" t="s">
        <v>9965</v>
      </c>
      <c r="B295" s="50">
        <v>46171</v>
      </c>
      <c r="C295" s="48" t="s">
        <v>9977</v>
      </c>
    </row>
    <row r="296" spans="1:3" ht="12.75" customHeight="1">
      <c r="A296" s="952" t="s">
        <v>9965</v>
      </c>
      <c r="B296" s="50">
        <v>46168</v>
      </c>
      <c r="C296" s="48" t="s">
        <v>9978</v>
      </c>
    </row>
    <row r="297" spans="1:3" ht="12.75" customHeight="1">
      <c r="A297" s="952" t="s">
        <v>9965</v>
      </c>
      <c r="B297" s="50">
        <v>46167</v>
      </c>
      <c r="C297" s="48" t="s">
        <v>9979</v>
      </c>
    </row>
    <row r="298" spans="1:3" ht="12.75" customHeight="1">
      <c r="A298" s="952" t="s">
        <v>9965</v>
      </c>
      <c r="B298" s="50">
        <v>46165</v>
      </c>
      <c r="C298" s="48" t="s">
        <v>9980</v>
      </c>
    </row>
    <row r="299" spans="1:3" ht="12.75" customHeight="1">
      <c r="A299" s="952" t="s">
        <v>9965</v>
      </c>
      <c r="B299" s="50">
        <v>46164</v>
      </c>
      <c r="C299" s="48" t="s">
        <v>9981</v>
      </c>
    </row>
    <row r="300" spans="1:3" ht="12.75" customHeight="1">
      <c r="A300" s="952" t="s">
        <v>9965</v>
      </c>
      <c r="B300" s="50">
        <v>46164</v>
      </c>
      <c r="C300" s="48" t="s">
        <v>9982</v>
      </c>
    </row>
    <row r="301" spans="1:3" ht="12.75" customHeight="1">
      <c r="A301" s="952" t="s">
        <v>9965</v>
      </c>
      <c r="B301" s="50">
        <v>46163</v>
      </c>
      <c r="C301" s="48" t="s">
        <v>9983</v>
      </c>
    </row>
    <row r="302" spans="1:3" ht="12.75" customHeight="1">
      <c r="A302" s="952" t="s">
        <v>9965</v>
      </c>
      <c r="B302" s="50">
        <v>46162</v>
      </c>
      <c r="C302" s="48" t="s">
        <v>9984</v>
      </c>
    </row>
    <row r="303" spans="1:3" ht="12.75" customHeight="1">
      <c r="A303" s="952" t="s">
        <v>9965</v>
      </c>
      <c r="B303" s="50">
        <v>46162</v>
      </c>
      <c r="C303" s="48" t="s">
        <v>9985</v>
      </c>
    </row>
    <row r="304" spans="1:3" ht="12.75" customHeight="1">
      <c r="A304" s="952" t="s">
        <v>9965</v>
      </c>
      <c r="B304" s="50">
        <v>46158</v>
      </c>
      <c r="C304" s="48" t="s">
        <v>9986</v>
      </c>
    </row>
    <row r="305" spans="1:3" ht="12.75" customHeight="1">
      <c r="A305" s="952" t="s">
        <v>9965</v>
      </c>
      <c r="B305" s="50">
        <v>46156</v>
      </c>
      <c r="C305" s="48" t="s">
        <v>9987</v>
      </c>
    </row>
    <row r="306" spans="1:3" ht="12.75" customHeight="1">
      <c r="A306" s="952" t="s">
        <v>9965</v>
      </c>
      <c r="B306" s="50">
        <v>46154</v>
      </c>
      <c r="C306" s="48" t="s">
        <v>9988</v>
      </c>
    </row>
    <row r="307" spans="1:3" ht="12.75" customHeight="1">
      <c r="A307" s="952" t="s">
        <v>9965</v>
      </c>
      <c r="B307" s="50">
        <v>46154</v>
      </c>
      <c r="C307" s="48" t="s">
        <v>9989</v>
      </c>
    </row>
    <row r="308" spans="1:3" ht="12.75" customHeight="1">
      <c r="A308" s="952" t="s">
        <v>9965</v>
      </c>
      <c r="B308" s="50">
        <v>46152</v>
      </c>
      <c r="C308" s="48" t="s">
        <v>9990</v>
      </c>
    </row>
    <row r="309" spans="1:3" ht="12.75" customHeight="1">
      <c r="A309" s="952" t="s">
        <v>9965</v>
      </c>
      <c r="B309" s="50">
        <v>46152</v>
      </c>
      <c r="C309" s="48" t="s">
        <v>9991</v>
      </c>
    </row>
    <row r="310" spans="1:3" ht="12.75" customHeight="1">
      <c r="A310" s="952" t="s">
        <v>9965</v>
      </c>
      <c r="B310" s="50">
        <v>46152</v>
      </c>
      <c r="C310" s="48" t="s">
        <v>9992</v>
      </c>
    </row>
    <row r="311" spans="1:3" ht="12.75" customHeight="1">
      <c r="A311" s="952" t="s">
        <v>9965</v>
      </c>
      <c r="B311" s="50">
        <v>46151</v>
      </c>
      <c r="C311" s="48" t="s">
        <v>9993</v>
      </c>
    </row>
    <row r="312" spans="1:3" ht="12.75" customHeight="1">
      <c r="A312" s="952" t="s">
        <v>9965</v>
      </c>
      <c r="B312" s="50">
        <v>46151</v>
      </c>
      <c r="C312" s="48" t="s">
        <v>9994</v>
      </c>
    </row>
    <row r="313" spans="1:3" ht="12.75" customHeight="1">
      <c r="A313" s="952" t="s">
        <v>9965</v>
      </c>
      <c r="B313" s="50">
        <v>46148</v>
      </c>
      <c r="C313" s="48" t="s">
        <v>9995</v>
      </c>
    </row>
    <row r="314" spans="1:3" ht="12.75" customHeight="1">
      <c r="A314" s="952" t="s">
        <v>9965</v>
      </c>
      <c r="B314" s="50">
        <v>46148</v>
      </c>
      <c r="C314" s="48" t="s">
        <v>9996</v>
      </c>
    </row>
    <row r="315" spans="1:3" ht="12.75" customHeight="1">
      <c r="A315" s="952" t="s">
        <v>9965</v>
      </c>
      <c r="B315" s="50">
        <v>46147</v>
      </c>
      <c r="C315" s="48" t="s">
        <v>9997</v>
      </c>
    </row>
    <row r="316" spans="1:3" ht="12.75" customHeight="1">
      <c r="A316" s="952" t="s">
        <v>9965</v>
      </c>
      <c r="B316" s="50">
        <v>46147</v>
      </c>
      <c r="C316" s="48" t="s">
        <v>9998</v>
      </c>
    </row>
    <row r="317" spans="1:3" ht="12.75" customHeight="1">
      <c r="A317" s="952" t="s">
        <v>9965</v>
      </c>
      <c r="B317" s="50">
        <v>46141</v>
      </c>
      <c r="C317" s="48" t="s">
        <v>9999</v>
      </c>
    </row>
    <row r="318" spans="1:3" ht="12.75" customHeight="1">
      <c r="A318" s="952" t="s">
        <v>9965</v>
      </c>
      <c r="B318" s="50">
        <v>46140</v>
      </c>
      <c r="C318" s="48" t="s">
        <v>10000</v>
      </c>
    </row>
    <row r="319" spans="1:3" ht="12.75" customHeight="1">
      <c r="A319" s="952" t="s">
        <v>9965</v>
      </c>
      <c r="B319" s="50">
        <v>46139</v>
      </c>
      <c r="C319" s="48" t="s">
        <v>10001</v>
      </c>
    </row>
    <row r="320" spans="1:3" ht="12.75" customHeight="1">
      <c r="A320" s="952" t="s">
        <v>9965</v>
      </c>
      <c r="B320" s="50">
        <v>46138</v>
      </c>
      <c r="C320" s="48" t="s">
        <v>10002</v>
      </c>
    </row>
    <row r="321" spans="1:3" ht="12.75" customHeight="1">
      <c r="A321" s="952" t="s">
        <v>9965</v>
      </c>
      <c r="B321" s="50">
        <v>46137</v>
      </c>
      <c r="C321" s="48" t="s">
        <v>10003</v>
      </c>
    </row>
    <row r="322" spans="1:3" ht="12.75" customHeight="1">
      <c r="A322" s="952" t="s">
        <v>9965</v>
      </c>
      <c r="B322" s="50">
        <v>46132</v>
      </c>
      <c r="C322" s="48" t="s">
        <v>10004</v>
      </c>
    </row>
    <row r="323" spans="1:3" ht="12.75" customHeight="1">
      <c r="A323" s="952" t="s">
        <v>9965</v>
      </c>
      <c r="B323" s="50">
        <v>46132</v>
      </c>
      <c r="C323" s="48" t="s">
        <v>10005</v>
      </c>
    </row>
    <row r="324" spans="1:3" ht="12.75" customHeight="1">
      <c r="A324" s="952" t="s">
        <v>9965</v>
      </c>
      <c r="B324" s="50">
        <v>46132</v>
      </c>
      <c r="C324" s="48" t="s">
        <v>10006</v>
      </c>
    </row>
    <row r="325" spans="1:3" ht="12.75" customHeight="1">
      <c r="A325" s="952" t="s">
        <v>9965</v>
      </c>
      <c r="B325" s="50">
        <v>46132</v>
      </c>
      <c r="C325" s="48" t="s">
        <v>10007</v>
      </c>
    </row>
    <row r="326" spans="1:3" ht="12.75" customHeight="1">
      <c r="A326" s="952" t="s">
        <v>9965</v>
      </c>
      <c r="B326" s="50">
        <v>46127</v>
      </c>
      <c r="C326" s="48" t="s">
        <v>10008</v>
      </c>
    </row>
    <row r="327" spans="1:3" ht="12.75" customHeight="1">
      <c r="A327" s="952" t="s">
        <v>9965</v>
      </c>
      <c r="B327" s="50">
        <v>46127</v>
      </c>
      <c r="C327" s="48" t="s">
        <v>10009</v>
      </c>
    </row>
    <row r="328" spans="1:3" ht="12.75" customHeight="1">
      <c r="A328" s="952" t="s">
        <v>9965</v>
      </c>
      <c r="B328" s="50">
        <v>46125</v>
      </c>
      <c r="C328" s="48" t="s">
        <v>10010</v>
      </c>
    </row>
    <row r="329" spans="1:3" ht="12.75" customHeight="1">
      <c r="A329" s="952" t="s">
        <v>9965</v>
      </c>
      <c r="B329" s="50">
        <v>46121</v>
      </c>
      <c r="C329" s="48" t="s">
        <v>10011</v>
      </c>
    </row>
    <row r="330" spans="1:3" ht="12.75" customHeight="1">
      <c r="A330" s="952" t="s">
        <v>9965</v>
      </c>
      <c r="B330" s="50">
        <v>46118</v>
      </c>
      <c r="C330" s="48" t="s">
        <v>10012</v>
      </c>
    </row>
    <row r="331" spans="1:3" ht="12.75" customHeight="1">
      <c r="A331" s="48"/>
      <c r="B331" s="48"/>
      <c r="C331" s="48"/>
    </row>
    <row r="332" spans="1:3" ht="12.75" customHeight="1">
      <c r="A332" s="48"/>
      <c r="B332" s="48"/>
      <c r="C332" s="48"/>
    </row>
    <row r="333" spans="1:3" ht="12.75" customHeight="1">
      <c r="A333" s="48"/>
      <c r="B333" s="48"/>
      <c r="C333" s="48"/>
    </row>
    <row r="334" spans="1:3" ht="12.75" customHeight="1">
      <c r="A334" s="48"/>
      <c r="B334" s="48"/>
      <c r="C334" s="48"/>
    </row>
    <row r="336" spans="1:3" ht="37.35" customHeight="1">
      <c r="A336" s="1243" t="s">
        <v>1212</v>
      </c>
      <c r="B336" s="1243"/>
      <c r="C336" s="1243"/>
    </row>
    <row r="337" spans="1:8" ht="47.1" customHeight="1">
      <c r="A337" s="40" t="s">
        <v>1213</v>
      </c>
      <c r="B337" s="40" t="s">
        <v>1214</v>
      </c>
      <c r="C337" s="40" t="s">
        <v>1215</v>
      </c>
    </row>
    <row r="338" spans="1:8" ht="38.25" customHeight="1">
      <c r="A338" s="48" t="s">
        <v>10013</v>
      </c>
      <c r="B338" s="48" t="s">
        <v>10014</v>
      </c>
      <c r="C338" s="48">
        <v>7</v>
      </c>
    </row>
    <row r="339" spans="1:8" ht="12.75" customHeight="1">
      <c r="A339" s="48"/>
      <c r="B339" s="48"/>
      <c r="C339" s="48"/>
    </row>
    <row r="341" spans="1:8" ht="43.35" customHeight="1">
      <c r="A341" s="1243" t="s">
        <v>1216</v>
      </c>
      <c r="B341" s="1243"/>
      <c r="C341" s="1243"/>
      <c r="D341" s="1243"/>
      <c r="E341" s="1243"/>
    </row>
    <row r="342" spans="1:8" ht="85.9" customHeight="1">
      <c r="A342" s="40" t="s">
        <v>1217</v>
      </c>
      <c r="B342" s="40" t="s">
        <v>1218</v>
      </c>
      <c r="C342" s="40" t="s">
        <v>1219</v>
      </c>
      <c r="D342" s="40" t="s">
        <v>1220</v>
      </c>
      <c r="E342" s="40" t="s">
        <v>1221</v>
      </c>
    </row>
    <row r="343" spans="1:8" ht="51.75" customHeight="1">
      <c r="A343" s="48" t="s">
        <v>10015</v>
      </c>
      <c r="B343" s="48" t="s">
        <v>1223</v>
      </c>
      <c r="C343" s="48">
        <v>1</v>
      </c>
      <c r="D343" s="48" t="s">
        <v>10016</v>
      </c>
      <c r="E343" s="48" t="s">
        <v>824</v>
      </c>
    </row>
    <row r="344" spans="1:8" ht="12.75" customHeight="1">
      <c r="A344" s="48"/>
      <c r="B344" s="48"/>
      <c r="C344" s="48"/>
      <c r="D344" s="48"/>
      <c r="E344" s="48"/>
    </row>
    <row r="346" spans="1:8" ht="49.9" customHeight="1">
      <c r="A346" s="1248" t="s">
        <v>695</v>
      </c>
      <c r="B346" s="1248"/>
      <c r="C346" s="1248"/>
      <c r="D346" s="1248"/>
      <c r="E346" s="1248"/>
      <c r="F346" s="146" t="s">
        <v>131</v>
      </c>
      <c r="G346" s="146" t="s">
        <v>132</v>
      </c>
    </row>
    <row r="347" spans="1:8" ht="61.9" customHeight="1">
      <c r="A347" s="146" t="s">
        <v>133</v>
      </c>
      <c r="B347" s="146" t="s">
        <v>134</v>
      </c>
      <c r="C347" s="146" t="s">
        <v>135</v>
      </c>
      <c r="D347" s="146" t="s">
        <v>136</v>
      </c>
      <c r="E347" s="146" t="s">
        <v>137</v>
      </c>
      <c r="F347" s="48">
        <v>0</v>
      </c>
      <c r="G347" s="48">
        <v>0</v>
      </c>
    </row>
    <row r="348" spans="1:8" ht="12.75" customHeight="1">
      <c r="A348" s="72"/>
      <c r="B348" s="72"/>
      <c r="C348" s="72"/>
      <c r="D348" s="72"/>
      <c r="E348" s="72"/>
    </row>
    <row r="349" spans="1:8" ht="12.75" customHeight="1">
      <c r="A349" s="72"/>
      <c r="B349" s="72"/>
      <c r="C349" s="72"/>
      <c r="D349" s="72"/>
      <c r="E349" s="72"/>
    </row>
    <row r="350" spans="1:8" ht="12.75" customHeight="1">
      <c r="A350" s="72"/>
      <c r="B350" s="72"/>
      <c r="C350" s="72"/>
      <c r="D350" s="72"/>
      <c r="E350" s="72"/>
    </row>
    <row r="352" spans="1:8" ht="52.9" customHeight="1">
      <c r="A352" s="1248" t="s">
        <v>708</v>
      </c>
      <c r="B352" s="1248"/>
      <c r="C352" s="1248"/>
      <c r="D352" s="1248"/>
      <c r="E352" s="1248"/>
      <c r="F352" s="1242" t="s">
        <v>108</v>
      </c>
      <c r="G352" s="1242"/>
      <c r="H352" s="1242"/>
    </row>
    <row r="353" spans="1:6" ht="12.75" customHeight="1">
      <c r="A353" s="2" t="s">
        <v>27</v>
      </c>
      <c r="B353" s="2"/>
      <c r="C353" s="2"/>
      <c r="D353" s="2"/>
      <c r="E353" s="2"/>
    </row>
    <row r="354" spans="1:6" ht="114.2" customHeight="1">
      <c r="A354" s="149"/>
      <c r="B354" s="146" t="s">
        <v>709</v>
      </c>
      <c r="C354" s="146" t="s">
        <v>710</v>
      </c>
      <c r="D354" s="146" t="s">
        <v>136</v>
      </c>
      <c r="E354" s="146" t="s">
        <v>711</v>
      </c>
    </row>
    <row r="355" spans="1:6" ht="51.75" customHeight="1">
      <c r="A355" s="146" t="s">
        <v>712</v>
      </c>
      <c r="B355" s="42" t="s">
        <v>10017</v>
      </c>
      <c r="C355" s="42" t="s">
        <v>10018</v>
      </c>
      <c r="D355" s="42">
        <v>15</v>
      </c>
      <c r="E355" s="42" t="s">
        <v>10019</v>
      </c>
    </row>
    <row r="356" spans="1:6" ht="12.75" customHeight="1">
      <c r="A356" s="146" t="s">
        <v>713</v>
      </c>
      <c r="B356" s="48"/>
      <c r="C356" s="48"/>
      <c r="D356" s="48"/>
      <c r="E356" s="48"/>
    </row>
    <row r="358" spans="1:6" ht="72.400000000000006" customHeight="1">
      <c r="A358" s="1248" t="s">
        <v>714</v>
      </c>
      <c r="B358" s="1248"/>
      <c r="C358" s="1248"/>
      <c r="D358" s="1249"/>
      <c r="E358" s="1249"/>
      <c r="F358" s="1249"/>
    </row>
    <row r="359" spans="1:6" ht="41.1" customHeight="1">
      <c r="A359" s="150" t="s">
        <v>715</v>
      </c>
      <c r="B359" s="1245" t="s">
        <v>10020</v>
      </c>
      <c r="C359" s="1245"/>
      <c r="D359" s="31"/>
      <c r="E359" s="31"/>
    </row>
    <row r="360" spans="1:6" ht="12.75" customHeight="1">
      <c r="A360" s="146" t="s">
        <v>716</v>
      </c>
      <c r="B360" s="1248" t="s">
        <v>717</v>
      </c>
      <c r="C360" s="1248"/>
      <c r="D360" s="31"/>
      <c r="E360" s="31"/>
    </row>
    <row r="361" spans="1:6" ht="49.15" customHeight="1">
      <c r="A361" s="146" t="s">
        <v>718</v>
      </c>
      <c r="B361" s="1245" t="s">
        <v>10021</v>
      </c>
      <c r="C361" s="1245"/>
      <c r="D361" s="31"/>
      <c r="E361" s="31"/>
    </row>
    <row r="362" spans="1:6" ht="39.4" customHeight="1">
      <c r="A362" s="146" t="s">
        <v>720</v>
      </c>
      <c r="B362" s="1245" t="s">
        <v>10022</v>
      </c>
      <c r="C362" s="1245"/>
      <c r="D362" s="31"/>
      <c r="E362" s="31"/>
    </row>
    <row r="363" spans="1:6" ht="42.75" customHeight="1">
      <c r="A363" s="146" t="s">
        <v>722</v>
      </c>
      <c r="B363" s="1245" t="s">
        <v>10022</v>
      </c>
      <c r="C363" s="1245"/>
      <c r="D363" s="31"/>
      <c r="E363" s="31"/>
    </row>
    <row r="364" spans="1:6" ht="12.75" customHeight="1">
      <c r="A364" s="31"/>
      <c r="B364" s="31"/>
      <c r="C364" s="31"/>
      <c r="D364" s="31"/>
      <c r="E364" s="31"/>
    </row>
    <row r="365" spans="1:6" ht="49.35" customHeight="1">
      <c r="A365" s="1248" t="s">
        <v>723</v>
      </c>
      <c r="B365" s="1248"/>
      <c r="C365" s="1248"/>
      <c r="D365" s="1242" t="s">
        <v>26</v>
      </c>
      <c r="E365" s="1242"/>
      <c r="F365" s="1242"/>
    </row>
    <row r="366" spans="1:6" ht="12.75" customHeight="1">
      <c r="A366" s="2" t="s">
        <v>27</v>
      </c>
      <c r="B366" s="2"/>
      <c r="C366" s="2"/>
    </row>
    <row r="367" spans="1:6" ht="12.75" customHeight="1">
      <c r="A367" s="1248" t="s">
        <v>116</v>
      </c>
      <c r="B367" s="1248"/>
      <c r="C367" s="1248"/>
      <c r="D367" s="31"/>
      <c r="E367" s="31"/>
    </row>
    <row r="368" spans="1:6" ht="12.75" customHeight="1">
      <c r="A368" s="1250"/>
      <c r="B368" s="1250"/>
      <c r="C368" s="1250"/>
      <c r="D368" s="31"/>
      <c r="E368" s="31"/>
    </row>
    <row r="369" spans="1:7" ht="12.75" customHeight="1">
      <c r="A369" s="31"/>
      <c r="B369" s="31"/>
      <c r="C369" s="31"/>
      <c r="D369" s="31"/>
      <c r="E369" s="31"/>
    </row>
    <row r="370" spans="1:7" ht="54.4" customHeight="1">
      <c r="A370" s="1248" t="s">
        <v>724</v>
      </c>
      <c r="B370" s="1248"/>
      <c r="C370" s="1248"/>
      <c r="D370" s="1242" t="s">
        <v>108</v>
      </c>
      <c r="E370" s="1242"/>
      <c r="F370" s="1242"/>
    </row>
    <row r="371" spans="1:7" ht="12.75" customHeight="1">
      <c r="A371" s="2" t="s">
        <v>27</v>
      </c>
      <c r="B371" s="2"/>
      <c r="C371" s="2"/>
      <c r="D371" s="31"/>
      <c r="E371" s="31"/>
    </row>
    <row r="372" spans="1:7" ht="38.85" customHeight="1">
      <c r="A372" s="146" t="s">
        <v>725</v>
      </c>
      <c r="B372" s="146" t="s">
        <v>710</v>
      </c>
      <c r="C372" s="146" t="s">
        <v>726</v>
      </c>
      <c r="D372" s="31"/>
      <c r="E372" s="31"/>
    </row>
    <row r="373" spans="1:7" ht="12.75" customHeight="1">
      <c r="A373" s="320" t="s">
        <v>10023</v>
      </c>
      <c r="B373" s="320" t="s">
        <v>10024</v>
      </c>
      <c r="C373" s="320" t="s">
        <v>10019</v>
      </c>
      <c r="D373" s="31"/>
      <c r="E373" s="31"/>
    </row>
    <row r="374" spans="1:7" ht="12.75" customHeight="1">
      <c r="A374" s="320" t="s">
        <v>10025</v>
      </c>
      <c r="B374" s="320" t="s">
        <v>10026</v>
      </c>
      <c r="C374" s="320" t="s">
        <v>10019</v>
      </c>
      <c r="D374" s="31"/>
      <c r="E374" s="31"/>
    </row>
    <row r="375" spans="1:7" ht="12.75" customHeight="1">
      <c r="A375" s="406"/>
      <c r="B375" s="406"/>
      <c r="C375" s="406"/>
      <c r="D375" s="154"/>
      <c r="E375" s="154"/>
    </row>
    <row r="376" spans="1:7" ht="12.75" customHeight="1">
      <c r="A376" s="154"/>
      <c r="B376" s="154"/>
      <c r="C376" s="154"/>
      <c r="D376" s="154"/>
      <c r="E376" s="154"/>
    </row>
    <row r="377" spans="1:7" ht="50.65" customHeight="1">
      <c r="A377" s="1254" t="s">
        <v>734</v>
      </c>
      <c r="B377" s="1254"/>
      <c r="C377" s="1254"/>
      <c r="D377" s="1254"/>
      <c r="E377" s="1254"/>
      <c r="F377" s="155" t="s">
        <v>735</v>
      </c>
      <c r="G377" s="155" t="s">
        <v>132</v>
      </c>
    </row>
    <row r="378" spans="1:7" ht="61.15" customHeight="1">
      <c r="A378" s="155" t="s">
        <v>133</v>
      </c>
      <c r="B378" s="155" t="s">
        <v>134</v>
      </c>
      <c r="C378" s="155" t="s">
        <v>135</v>
      </c>
      <c r="D378" s="155" t="s">
        <v>136</v>
      </c>
      <c r="E378" s="155" t="s">
        <v>137</v>
      </c>
      <c r="F378" s="72">
        <v>0</v>
      </c>
      <c r="G378" s="72">
        <v>0</v>
      </c>
    </row>
    <row r="379" spans="1:7" ht="12.75" customHeight="1">
      <c r="A379" s="165"/>
      <c r="B379" s="483"/>
      <c r="C379" s="484"/>
      <c r="D379" s="165"/>
      <c r="E379" s="483"/>
    </row>
    <row r="380" spans="1:7" ht="12.75" customHeight="1">
      <c r="A380" s="485"/>
      <c r="B380" s="486"/>
      <c r="C380" s="487"/>
      <c r="D380" s="486"/>
      <c r="E380" s="486"/>
    </row>
    <row r="381" spans="1:7" ht="12.75" customHeight="1">
      <c r="A381" s="242"/>
      <c r="B381" s="243"/>
      <c r="C381" s="244"/>
      <c r="D381" s="245"/>
      <c r="E381" s="245"/>
    </row>
    <row r="382" spans="1:7" ht="45.6" customHeight="1">
      <c r="A382" s="1254" t="s">
        <v>744</v>
      </c>
      <c r="B382" s="1254"/>
      <c r="C382" s="1254"/>
      <c r="D382" s="31"/>
      <c r="E382" s="31"/>
    </row>
    <row r="383" spans="1:7" ht="66.400000000000006" customHeight="1">
      <c r="A383" s="155" t="s">
        <v>745</v>
      </c>
      <c r="B383" s="155" t="s">
        <v>746</v>
      </c>
      <c r="C383" s="155" t="s">
        <v>747</v>
      </c>
      <c r="D383" s="31"/>
      <c r="E383" s="31"/>
    </row>
    <row r="384" spans="1:7" ht="58.9" customHeight="1">
      <c r="A384" s="1238" t="s">
        <v>10021</v>
      </c>
      <c r="B384" s="1238" t="s">
        <v>3622</v>
      </c>
      <c r="C384" s="165">
        <v>85</v>
      </c>
      <c r="D384" s="31"/>
      <c r="E384" s="31"/>
    </row>
    <row r="385" spans="1:6" ht="12.75" customHeight="1">
      <c r="A385" s="31"/>
      <c r="B385" s="31"/>
      <c r="C385" s="31"/>
      <c r="D385" s="31"/>
      <c r="E385" s="31"/>
    </row>
    <row r="386" spans="1:6" ht="61.9" customHeight="1">
      <c r="A386" s="1254" t="s">
        <v>754</v>
      </c>
      <c r="B386" s="1254"/>
      <c r="C386" s="1254"/>
      <c r="D386" s="1242" t="s">
        <v>26</v>
      </c>
      <c r="E386" s="1242"/>
      <c r="F386" s="1242"/>
    </row>
    <row r="387" spans="1:6" ht="12.75" customHeight="1">
      <c r="A387" s="2" t="s">
        <v>27</v>
      </c>
      <c r="B387" s="2"/>
      <c r="C387" s="2"/>
      <c r="D387" s="31"/>
      <c r="E387" s="31"/>
    </row>
    <row r="388" spans="1:6" ht="45.6" customHeight="1">
      <c r="A388" s="155" t="s">
        <v>755</v>
      </c>
      <c r="B388" s="155" t="s">
        <v>86</v>
      </c>
      <c r="C388" s="155" t="s">
        <v>756</v>
      </c>
      <c r="D388" s="31"/>
      <c r="E388" s="31"/>
    </row>
    <row r="389" spans="1:6" ht="12.75" customHeight="1">
      <c r="A389" s="165"/>
      <c r="B389" s="165"/>
      <c r="C389" s="165"/>
      <c r="D389" s="31"/>
      <c r="E389" s="31"/>
    </row>
    <row r="390" spans="1:6" ht="12.75" customHeight="1">
      <c r="A390" s="31"/>
      <c r="B390" s="31"/>
      <c r="C390" s="31"/>
      <c r="D390" s="31"/>
      <c r="E390" s="31"/>
    </row>
    <row r="391" spans="1:6" ht="51.4" customHeight="1">
      <c r="A391" s="1254" t="s">
        <v>757</v>
      </c>
      <c r="B391" s="1254"/>
      <c r="C391" s="1254"/>
      <c r="D391" s="1242" t="s">
        <v>26</v>
      </c>
      <c r="E391" s="1242"/>
      <c r="F391" s="1242"/>
    </row>
    <row r="392" spans="1:6" ht="12.75" customHeight="1">
      <c r="A392" s="2" t="s">
        <v>27</v>
      </c>
      <c r="B392" s="2"/>
      <c r="C392" s="2"/>
      <c r="D392" s="31"/>
      <c r="E392" s="31"/>
    </row>
    <row r="393" spans="1:6" ht="42.6" customHeight="1">
      <c r="A393" s="155" t="s">
        <v>755</v>
      </c>
      <c r="B393" s="155" t="s">
        <v>86</v>
      </c>
      <c r="C393" s="155" t="s">
        <v>756</v>
      </c>
      <c r="D393" s="31"/>
      <c r="E393" s="31"/>
    </row>
    <row r="394" spans="1:6" ht="12.75" customHeight="1">
      <c r="A394" s="165"/>
      <c r="B394" s="165"/>
      <c r="C394" s="165"/>
      <c r="D394" s="31"/>
      <c r="E394" s="31"/>
    </row>
    <row r="395" spans="1:6" ht="12.75" customHeight="1">
      <c r="A395" s="31"/>
      <c r="B395" s="31"/>
      <c r="C395" s="31"/>
      <c r="D395" s="31"/>
      <c r="E395" s="31"/>
    </row>
    <row r="396" spans="1:6" ht="40.35" customHeight="1">
      <c r="A396" s="1254" t="s">
        <v>758</v>
      </c>
      <c r="B396" s="1254"/>
      <c r="C396" s="1254"/>
      <c r="D396" s="1242" t="s">
        <v>26</v>
      </c>
      <c r="E396" s="1242"/>
      <c r="F396" s="1242"/>
    </row>
    <row r="397" spans="1:6" ht="12.75" customHeight="1">
      <c r="A397" s="2" t="s">
        <v>27</v>
      </c>
      <c r="B397" s="2"/>
      <c r="C397" s="2"/>
      <c r="D397" s="31"/>
      <c r="E397" s="31"/>
    </row>
    <row r="398" spans="1:6" ht="106.7" customHeight="1">
      <c r="A398" s="155" t="s">
        <v>755</v>
      </c>
      <c r="B398" s="155" t="s">
        <v>759</v>
      </c>
      <c r="C398" s="155" t="s">
        <v>760</v>
      </c>
      <c r="D398" s="31"/>
      <c r="E398" s="31"/>
    </row>
    <row r="399" spans="1:6" ht="12.75" customHeight="1">
      <c r="A399" s="165"/>
      <c r="B399" s="165"/>
      <c r="C399" s="165"/>
      <c r="D399" s="31"/>
      <c r="E399" s="31"/>
    </row>
    <row r="400" spans="1:6" ht="12.75" customHeight="1">
      <c r="A400" s="31"/>
      <c r="B400" s="31"/>
      <c r="C400" s="31"/>
      <c r="D400" s="31"/>
      <c r="E400" s="31"/>
    </row>
    <row r="401" spans="1:7" ht="58.9" customHeight="1">
      <c r="A401" s="1254" t="s">
        <v>761</v>
      </c>
      <c r="B401" s="1254"/>
      <c r="C401" s="1254"/>
      <c r="D401" s="1242" t="s">
        <v>26</v>
      </c>
      <c r="E401" s="1242"/>
      <c r="F401" s="1242"/>
    </row>
    <row r="402" spans="1:7" ht="12.75" customHeight="1">
      <c r="A402" s="2" t="s">
        <v>27</v>
      </c>
      <c r="B402" s="2"/>
      <c r="C402" s="2"/>
      <c r="D402" s="31"/>
      <c r="E402" s="31"/>
    </row>
    <row r="403" spans="1:7" ht="90.95" customHeight="1">
      <c r="A403" s="155" t="s">
        <v>755</v>
      </c>
      <c r="B403" s="155" t="s">
        <v>762</v>
      </c>
      <c r="C403" s="155" t="s">
        <v>763</v>
      </c>
      <c r="D403" s="31"/>
      <c r="E403" s="31"/>
    </row>
    <row r="404" spans="1:7" ht="12.75" customHeight="1">
      <c r="A404" s="165"/>
      <c r="B404" s="165"/>
      <c r="C404" s="165"/>
      <c r="D404" s="31"/>
      <c r="E404" s="31"/>
    </row>
    <row r="405" spans="1:7" ht="12.75" customHeight="1">
      <c r="A405" s="31"/>
      <c r="B405" s="31"/>
      <c r="C405" s="31"/>
      <c r="D405" s="31"/>
      <c r="E405" s="31"/>
    </row>
    <row r="406" spans="1:7" ht="77.650000000000006" customHeight="1">
      <c r="A406" s="1255" t="s">
        <v>764</v>
      </c>
      <c r="B406" s="1255"/>
      <c r="C406" s="1255"/>
      <c r="D406" s="1255"/>
      <c r="E406" s="1255"/>
    </row>
    <row r="407" spans="1:7" ht="134.25" customHeight="1">
      <c r="A407" s="166" t="s">
        <v>765</v>
      </c>
      <c r="B407" s="166" t="s">
        <v>766</v>
      </c>
      <c r="C407" s="166" t="s">
        <v>767</v>
      </c>
      <c r="D407" s="166" t="s">
        <v>768</v>
      </c>
      <c r="E407" s="166" t="s">
        <v>769</v>
      </c>
    </row>
    <row r="408" spans="1:7" ht="12.75" customHeight="1">
      <c r="A408" s="342" t="s">
        <v>10027</v>
      </c>
      <c r="B408" s="342" t="s">
        <v>9751</v>
      </c>
      <c r="C408" s="342" t="s">
        <v>9752</v>
      </c>
      <c r="D408" s="342" t="s">
        <v>10028</v>
      </c>
      <c r="E408" s="342" t="s">
        <v>10029</v>
      </c>
    </row>
    <row r="409" spans="1:7" ht="12.75" customHeight="1">
      <c r="A409" s="342" t="s">
        <v>10030</v>
      </c>
      <c r="B409" s="342" t="s">
        <v>9754</v>
      </c>
      <c r="C409" s="342" t="s">
        <v>10031</v>
      </c>
      <c r="D409" s="342" t="s">
        <v>10032</v>
      </c>
      <c r="E409" s="342" t="s">
        <v>10029</v>
      </c>
    </row>
    <row r="410" spans="1:7" ht="12.75" customHeight="1">
      <c r="A410" s="342" t="s">
        <v>10033</v>
      </c>
      <c r="B410" s="342" t="s">
        <v>10034</v>
      </c>
      <c r="C410" s="342" t="s">
        <v>10035</v>
      </c>
      <c r="D410" s="342" t="s">
        <v>10036</v>
      </c>
      <c r="E410" s="342" t="s">
        <v>10029</v>
      </c>
    </row>
    <row r="411" spans="1:7" ht="12.75" customHeight="1">
      <c r="A411" s="342" t="s">
        <v>10037</v>
      </c>
      <c r="B411" s="342" t="s">
        <v>10038</v>
      </c>
      <c r="C411" s="342" t="s">
        <v>10039</v>
      </c>
      <c r="D411" s="342" t="s">
        <v>10040</v>
      </c>
      <c r="E411" s="342" t="s">
        <v>10029</v>
      </c>
    </row>
    <row r="412" spans="1:7" ht="12.75" customHeight="1">
      <c r="A412" s="342" t="s">
        <v>10041</v>
      </c>
      <c r="B412" s="342" t="s">
        <v>9757</v>
      </c>
      <c r="C412" s="342" t="s">
        <v>10042</v>
      </c>
      <c r="D412" s="342" t="s">
        <v>10043</v>
      </c>
      <c r="E412" s="342" t="s">
        <v>10029</v>
      </c>
    </row>
    <row r="413" spans="1:7" ht="12.75" customHeight="1">
      <c r="A413" s="165"/>
      <c r="B413" s="165"/>
      <c r="C413" s="165"/>
      <c r="D413" s="165"/>
      <c r="E413" s="165"/>
    </row>
    <row r="414" spans="1:7" ht="12.75" customHeight="1">
      <c r="A414" s="165"/>
      <c r="B414" s="165"/>
      <c r="C414" s="165"/>
      <c r="D414" s="165"/>
      <c r="E414" s="165"/>
    </row>
    <row r="415" spans="1:7" ht="12.75" customHeight="1">
      <c r="A415" s="154"/>
      <c r="B415" s="154"/>
      <c r="C415" s="154"/>
      <c r="D415" s="154"/>
      <c r="E415" s="31"/>
    </row>
    <row r="416" spans="1:7" ht="87.4" customHeight="1">
      <c r="A416" s="1255" t="s">
        <v>775</v>
      </c>
      <c r="B416" s="1255"/>
      <c r="C416" s="1255"/>
      <c r="D416" s="1255"/>
      <c r="E416" s="1242" t="s">
        <v>26</v>
      </c>
      <c r="F416" s="1242"/>
      <c r="G416" s="1242"/>
    </row>
    <row r="417" spans="1:6" ht="36.6" customHeight="1">
      <c r="A417" s="2" t="s">
        <v>27</v>
      </c>
      <c r="B417" s="2"/>
      <c r="C417" s="2"/>
      <c r="D417" s="2"/>
      <c r="E417" s="31"/>
    </row>
    <row r="418" spans="1:6" ht="173.85" customHeight="1">
      <c r="A418" s="166" t="s">
        <v>776</v>
      </c>
      <c r="B418" s="166" t="s">
        <v>777</v>
      </c>
      <c r="C418" s="166" t="s">
        <v>778</v>
      </c>
      <c r="D418" s="166" t="s">
        <v>779</v>
      </c>
      <c r="E418" s="31"/>
    </row>
    <row r="419" spans="1:6" ht="12.75" customHeight="1">
      <c r="A419" s="165"/>
      <c r="B419" s="165"/>
      <c r="C419" s="165"/>
      <c r="D419" s="165"/>
      <c r="E419" s="31"/>
    </row>
    <row r="420" spans="1:6" ht="12.75" customHeight="1">
      <c r="A420" s="31"/>
      <c r="B420" s="31"/>
      <c r="C420" s="31"/>
      <c r="D420" s="31"/>
      <c r="E420" s="31"/>
    </row>
    <row r="421" spans="1:6" ht="46.35" customHeight="1">
      <c r="A421" s="1255" t="s">
        <v>780</v>
      </c>
      <c r="B421" s="1255"/>
      <c r="C421" s="1255"/>
      <c r="D421" s="1242" t="s">
        <v>108</v>
      </c>
      <c r="E421" s="1242"/>
      <c r="F421" s="1242"/>
    </row>
    <row r="422" spans="1:6" ht="41.85" customHeight="1">
      <c r="A422" s="2" t="s">
        <v>27</v>
      </c>
      <c r="B422" s="2"/>
      <c r="C422" s="2"/>
      <c r="E422" s="31"/>
    </row>
    <row r="423" spans="1:6" ht="131.25" customHeight="1">
      <c r="A423" s="166" t="s">
        <v>781</v>
      </c>
      <c r="B423" s="166" t="s">
        <v>782</v>
      </c>
      <c r="C423" s="166" t="s">
        <v>783</v>
      </c>
      <c r="D423" s="31"/>
      <c r="E423" s="31"/>
    </row>
    <row r="424" spans="1:6" ht="12.75" customHeight="1">
      <c r="A424" s="342" t="s">
        <v>10044</v>
      </c>
      <c r="B424" s="342" t="s">
        <v>10045</v>
      </c>
      <c r="C424" s="342" t="s">
        <v>10046</v>
      </c>
      <c r="D424" s="31"/>
      <c r="E424" s="31"/>
    </row>
    <row r="425" spans="1:6" ht="12.75" customHeight="1">
      <c r="A425" s="165"/>
      <c r="B425" s="165"/>
      <c r="C425" s="165"/>
      <c r="D425" s="31"/>
      <c r="E425" s="31"/>
    </row>
    <row r="426" spans="1:6" ht="12.75" customHeight="1">
      <c r="A426" s="154"/>
      <c r="B426" s="154"/>
      <c r="C426" s="154"/>
      <c r="D426" s="154"/>
      <c r="E426" s="154"/>
    </row>
    <row r="427" spans="1:6" ht="31.35" customHeight="1">
      <c r="A427" s="1255" t="s">
        <v>784</v>
      </c>
      <c r="B427" s="1255"/>
      <c r="C427" s="1255"/>
      <c r="D427" s="1255"/>
      <c r="E427" s="1255"/>
    </row>
    <row r="428" spans="1:6" ht="314.10000000000002" customHeight="1">
      <c r="A428" s="166" t="s">
        <v>785</v>
      </c>
      <c r="B428" s="166" t="s">
        <v>786</v>
      </c>
      <c r="C428" s="166" t="s">
        <v>787</v>
      </c>
      <c r="D428" s="166" t="s">
        <v>788</v>
      </c>
      <c r="E428" s="166" t="s">
        <v>789</v>
      </c>
    </row>
    <row r="429" spans="1:6" ht="48.75" customHeight="1">
      <c r="A429" s="171" t="s">
        <v>10015</v>
      </c>
      <c r="B429" s="171" t="s">
        <v>10047</v>
      </c>
      <c r="C429" s="171" t="s">
        <v>10048</v>
      </c>
      <c r="D429" s="172" t="s">
        <v>10016</v>
      </c>
      <c r="E429" s="173" t="s">
        <v>10049</v>
      </c>
    </row>
    <row r="430" spans="1:6" ht="12.75" customHeight="1">
      <c r="A430" s="174"/>
      <c r="B430" s="174"/>
      <c r="C430" s="174"/>
      <c r="D430" s="175"/>
      <c r="E430" s="176"/>
    </row>
    <row r="431" spans="1:6" ht="12.75" customHeight="1">
      <c r="A431" s="1255" t="s">
        <v>795</v>
      </c>
      <c r="B431" s="1255"/>
      <c r="C431" s="1255"/>
      <c r="D431" s="1255"/>
      <c r="E431" s="1255"/>
    </row>
    <row r="432" spans="1:6" ht="64.150000000000006" customHeight="1">
      <c r="A432" s="166" t="s">
        <v>133</v>
      </c>
      <c r="B432" s="166" t="s">
        <v>134</v>
      </c>
      <c r="C432" s="166" t="s">
        <v>135</v>
      </c>
      <c r="D432" s="166" t="s">
        <v>136</v>
      </c>
      <c r="E432" s="166" t="s">
        <v>137</v>
      </c>
    </row>
    <row r="433" spans="1:7" ht="12.75" customHeight="1">
      <c r="A433" s="177"/>
      <c r="B433" s="178"/>
      <c r="C433" s="178"/>
      <c r="D433" s="178"/>
      <c r="E433" s="178"/>
    </row>
    <row r="434" spans="1:7" ht="12.75" customHeight="1">
      <c r="A434" s="179"/>
      <c r="B434" s="180"/>
      <c r="C434" s="180"/>
      <c r="D434" s="180"/>
      <c r="E434" s="181"/>
    </row>
    <row r="435" spans="1:7" ht="120.2" customHeight="1">
      <c r="A435" s="1255" t="s">
        <v>796</v>
      </c>
      <c r="B435" s="1255"/>
      <c r="C435" s="1255"/>
      <c r="D435" s="1255"/>
      <c r="E435" s="1242" t="s">
        <v>26</v>
      </c>
      <c r="F435" s="1242"/>
      <c r="G435" s="1242"/>
    </row>
    <row r="436" spans="1:7" ht="12.75" customHeight="1">
      <c r="A436" s="2" t="s">
        <v>27</v>
      </c>
      <c r="B436" s="2"/>
      <c r="C436" s="2"/>
      <c r="D436" s="2"/>
      <c r="E436" s="31"/>
    </row>
    <row r="437" spans="1:7" ht="175.35" customHeight="1">
      <c r="A437" s="166" t="s">
        <v>797</v>
      </c>
      <c r="B437" s="166" t="s">
        <v>798</v>
      </c>
      <c r="C437" s="166" t="s">
        <v>799</v>
      </c>
      <c r="D437" s="166" t="s">
        <v>800</v>
      </c>
      <c r="E437" s="31"/>
    </row>
    <row r="438" spans="1:7" ht="12.75" customHeight="1">
      <c r="A438" s="48"/>
      <c r="B438" s="48"/>
      <c r="C438" s="48"/>
      <c r="D438" s="48"/>
      <c r="E438" s="31"/>
    </row>
    <row r="439" spans="1:7" ht="12.75" customHeight="1">
      <c r="A439" s="31"/>
      <c r="B439" s="31"/>
      <c r="C439" s="31"/>
      <c r="D439" s="31"/>
      <c r="E439" s="31"/>
    </row>
    <row r="440" spans="1:7" ht="69.400000000000006" customHeight="1">
      <c r="A440" s="1255" t="s">
        <v>801</v>
      </c>
      <c r="B440" s="1255"/>
      <c r="C440" s="1255"/>
      <c r="D440" s="1255"/>
      <c r="E440" s="31"/>
    </row>
    <row r="441" spans="1:7" ht="70.150000000000006" customHeight="1">
      <c r="A441" s="1256" t="s">
        <v>802</v>
      </c>
      <c r="B441" s="1256"/>
      <c r="C441" s="1256"/>
      <c r="D441" s="1256"/>
      <c r="E441" s="31"/>
    </row>
    <row r="442" spans="1:7" ht="12.75" customHeight="1">
      <c r="A442" s="1257"/>
      <c r="B442" s="1257"/>
      <c r="C442" s="1257"/>
      <c r="D442" s="1257"/>
      <c r="E442" s="31"/>
    </row>
    <row r="443" spans="1:7" ht="12.75" customHeight="1">
      <c r="A443" s="31"/>
      <c r="B443" s="31"/>
      <c r="C443" s="31"/>
      <c r="D443" s="31"/>
      <c r="E443" s="31"/>
    </row>
    <row r="444" spans="1:7" ht="55.15" customHeight="1">
      <c r="A444" s="1255" t="s">
        <v>803</v>
      </c>
      <c r="B444" s="1255"/>
      <c r="C444" s="1255"/>
      <c r="D444" s="1255"/>
      <c r="E444" s="1242" t="s">
        <v>26</v>
      </c>
      <c r="F444" s="1242"/>
      <c r="G444" s="1242"/>
    </row>
    <row r="445" spans="1:7" ht="12.75" customHeight="1">
      <c r="A445" s="2" t="s">
        <v>27</v>
      </c>
      <c r="B445" s="2"/>
      <c r="C445" s="2"/>
      <c r="D445" s="2"/>
      <c r="E445" s="31"/>
    </row>
    <row r="446" spans="1:7" ht="159.75" customHeight="1">
      <c r="A446" s="166" t="s">
        <v>133</v>
      </c>
      <c r="B446" s="166" t="s">
        <v>804</v>
      </c>
      <c r="C446" s="166" t="s">
        <v>805</v>
      </c>
      <c r="D446" s="166" t="s">
        <v>806</v>
      </c>
      <c r="E446" s="31"/>
    </row>
    <row r="447" spans="1:7" ht="12.75" customHeight="1">
      <c r="A447" s="48"/>
      <c r="B447" s="48"/>
      <c r="C447" s="48"/>
      <c r="D447" s="48"/>
      <c r="E447" s="31"/>
    </row>
    <row r="448" spans="1:7" ht="12.75" customHeight="1">
      <c r="A448" s="31"/>
      <c r="B448" s="31"/>
      <c r="C448" s="31"/>
      <c r="D448" s="31"/>
      <c r="E448" s="31"/>
    </row>
    <row r="449" spans="1:5" ht="82.15" customHeight="1">
      <c r="A449" s="1255" t="s">
        <v>807</v>
      </c>
      <c r="B449" s="1255"/>
      <c r="C449" s="1255"/>
      <c r="D449" s="1255"/>
      <c r="E449" s="31"/>
    </row>
    <row r="450" spans="1:5" ht="12.75" customHeight="1">
      <c r="A450" s="1257"/>
      <c r="B450" s="1257"/>
      <c r="C450" s="1257"/>
      <c r="D450" s="1257"/>
      <c r="E450" s="31"/>
    </row>
    <row r="451" spans="1:5" ht="12.75" customHeight="1">
      <c r="A451" s="31"/>
      <c r="B451" s="31"/>
      <c r="C451" s="31"/>
      <c r="D451" s="31"/>
      <c r="E451" s="31"/>
    </row>
    <row r="452" spans="1:5" ht="82.15" customHeight="1">
      <c r="A452" s="1255" t="s">
        <v>808</v>
      </c>
      <c r="B452" s="1255"/>
      <c r="C452" s="1255"/>
      <c r="D452" s="1255"/>
      <c r="E452" s="31"/>
    </row>
    <row r="453" spans="1:5" ht="12.75" customHeight="1">
      <c r="A453" s="1257"/>
      <c r="B453" s="1257"/>
      <c r="C453" s="1257"/>
      <c r="D453" s="1257"/>
      <c r="E453" s="31"/>
    </row>
    <row r="454" spans="1:5" ht="12.75" customHeight="1">
      <c r="A454" s="31"/>
      <c r="B454" s="31"/>
      <c r="C454" s="31"/>
      <c r="D454" s="31"/>
      <c r="E454" s="31"/>
    </row>
    <row r="455" spans="1:5" ht="76.150000000000006" customHeight="1">
      <c r="A455" s="1255" t="s">
        <v>809</v>
      </c>
      <c r="B455" s="1255"/>
      <c r="C455" s="1255"/>
      <c r="D455" s="1255"/>
      <c r="E455" s="31"/>
    </row>
    <row r="456" spans="1:5" ht="23.25" customHeight="1">
      <c r="A456" s="1257" t="s">
        <v>10050</v>
      </c>
      <c r="B456" s="1257"/>
      <c r="C456" s="1257"/>
      <c r="D456" s="1257"/>
      <c r="E456" s="31"/>
    </row>
    <row r="457" spans="1:5" ht="12.75" customHeight="1">
      <c r="A457" s="31"/>
      <c r="B457" s="31"/>
      <c r="C457" s="31"/>
      <c r="D457" s="31"/>
      <c r="E457" s="31"/>
    </row>
    <row r="458" spans="1:5" ht="12.75" customHeight="1">
      <c r="A458" s="31"/>
      <c r="B458" s="31"/>
      <c r="C458" s="31"/>
      <c r="D458" s="31"/>
      <c r="E458" s="31"/>
    </row>
    <row r="459" spans="1:5" ht="74.650000000000006" customHeight="1">
      <c r="A459" s="1258" t="s">
        <v>810</v>
      </c>
      <c r="B459" s="1258"/>
      <c r="C459" s="1258"/>
      <c r="D459" s="1258"/>
      <c r="E459" s="31"/>
    </row>
    <row r="460" spans="1:5" ht="66.400000000000006" customHeight="1">
      <c r="A460" s="184" t="s">
        <v>133</v>
      </c>
      <c r="B460" s="184" t="s">
        <v>502</v>
      </c>
      <c r="C460" s="184" t="s">
        <v>811</v>
      </c>
      <c r="D460" s="184" t="s">
        <v>812</v>
      </c>
      <c r="E460" s="31"/>
    </row>
    <row r="461" spans="1:5" ht="12.75" customHeight="1">
      <c r="A461" s="48"/>
      <c r="B461" s="48"/>
      <c r="C461" s="48"/>
      <c r="D461" s="48"/>
      <c r="E461" s="31"/>
    </row>
    <row r="462" spans="1:5" ht="12.75" customHeight="1">
      <c r="A462" s="31"/>
      <c r="B462" s="31"/>
      <c r="C462" s="31"/>
      <c r="D462" s="31"/>
      <c r="E462" s="31"/>
    </row>
    <row r="463" spans="1:5" ht="47.1" customHeight="1">
      <c r="A463" s="1258" t="s">
        <v>813</v>
      </c>
      <c r="B463" s="1258"/>
      <c r="C463" s="1258"/>
      <c r="D463" s="1258"/>
      <c r="E463" s="31"/>
    </row>
    <row r="464" spans="1:5" ht="53.65" customHeight="1">
      <c r="A464" s="184" t="s">
        <v>133</v>
      </c>
      <c r="B464" s="184" t="s">
        <v>502</v>
      </c>
      <c r="C464" s="184" t="s">
        <v>811</v>
      </c>
      <c r="D464" s="184" t="s">
        <v>812</v>
      </c>
      <c r="E464" s="31"/>
    </row>
    <row r="465" spans="1:5" ht="12.75" customHeight="1">
      <c r="A465" s="48"/>
      <c r="B465" s="48"/>
      <c r="C465" s="48"/>
      <c r="D465" s="48"/>
      <c r="E465" s="31"/>
    </row>
    <row r="466" spans="1:5" ht="12.75" customHeight="1">
      <c r="A466" s="31"/>
      <c r="B466" s="31"/>
      <c r="C466" s="31"/>
      <c r="D466" s="31"/>
      <c r="E466" s="31"/>
    </row>
    <row r="467" spans="1:5" ht="61.15" customHeight="1">
      <c r="A467" s="1258" t="s">
        <v>814</v>
      </c>
      <c r="B467" s="1258"/>
      <c r="C467" s="1258"/>
      <c r="D467" s="1258"/>
      <c r="E467" s="31"/>
    </row>
    <row r="468" spans="1:5" ht="129.94999999999999" customHeight="1">
      <c r="A468" s="184" t="s">
        <v>815</v>
      </c>
      <c r="B468" s="184" t="s">
        <v>816</v>
      </c>
      <c r="C468" s="184" t="s">
        <v>817</v>
      </c>
      <c r="D468" s="184" t="s">
        <v>818</v>
      </c>
      <c r="E468" s="31"/>
    </row>
    <row r="469" spans="1:5" ht="12.75" customHeight="1">
      <c r="A469" s="48"/>
      <c r="B469" s="48"/>
      <c r="C469" s="48"/>
      <c r="D469" s="48"/>
      <c r="E469" s="31"/>
    </row>
    <row r="470" spans="1:5" ht="12.75" customHeight="1">
      <c r="A470" s="31"/>
      <c r="B470" s="31"/>
      <c r="C470" s="31"/>
      <c r="D470" s="31"/>
      <c r="E470" s="31"/>
    </row>
    <row r="471" spans="1:5" ht="73.900000000000006" customHeight="1">
      <c r="A471" s="1258" t="s">
        <v>819</v>
      </c>
      <c r="B471" s="1258"/>
      <c r="C471" s="1258"/>
      <c r="D471" s="1258"/>
      <c r="E471" s="31"/>
    </row>
    <row r="472" spans="1:5" ht="12.75" customHeight="1">
      <c r="A472" s="1257"/>
      <c r="B472" s="1257"/>
      <c r="C472" s="1257"/>
      <c r="D472" s="1257"/>
      <c r="E472" s="31"/>
    </row>
  </sheetData>
  <sheetProtection algorithmName="SHA-512" hashValue="1hcwttUxSX3GSwG0YISUJh0C9+8uRs7eFWF/LvKMsyI3Q6omjsi0TGee/5tf1yDoSVw8gK/J01SxI2dCGsIDEQ==" saltValue="hs35ukDuhqTFRKT012v4SA==" spinCount="100000" sheet="1" objects="1" scenarios="1"/>
  <mergeCells count="117">
    <mergeCell ref="A453:D453"/>
    <mergeCell ref="A455:D455"/>
    <mergeCell ref="A456:D456"/>
    <mergeCell ref="A459:D459"/>
    <mergeCell ref="A463:D463"/>
    <mergeCell ref="A467:D467"/>
    <mergeCell ref="A471:D471"/>
    <mergeCell ref="A472:D472"/>
    <mergeCell ref="A440:D440"/>
    <mergeCell ref="A441:D441"/>
    <mergeCell ref="A442:D442"/>
    <mergeCell ref="A444:D444"/>
    <mergeCell ref="E444:G444"/>
    <mergeCell ref="A445:D445"/>
    <mergeCell ref="A449:D449"/>
    <mergeCell ref="A450:D450"/>
    <mergeCell ref="A452:D452"/>
    <mergeCell ref="A417:D417"/>
    <mergeCell ref="A421:C421"/>
    <mergeCell ref="D421:F421"/>
    <mergeCell ref="A422:C422"/>
    <mergeCell ref="A427:E427"/>
    <mergeCell ref="A431:E431"/>
    <mergeCell ref="A435:D435"/>
    <mergeCell ref="E435:G435"/>
    <mergeCell ref="A436:D436"/>
    <mergeCell ref="A396:C396"/>
    <mergeCell ref="D396:F396"/>
    <mergeCell ref="A397:C397"/>
    <mergeCell ref="A401:C401"/>
    <mergeCell ref="D401:F401"/>
    <mergeCell ref="A402:C402"/>
    <mergeCell ref="A406:E406"/>
    <mergeCell ref="A416:D416"/>
    <mergeCell ref="E416:G416"/>
    <mergeCell ref="A371:C371"/>
    <mergeCell ref="A377:E377"/>
    <mergeCell ref="A382:C382"/>
    <mergeCell ref="A386:C386"/>
    <mergeCell ref="D386:F386"/>
    <mergeCell ref="A387:C387"/>
    <mergeCell ref="A391:C391"/>
    <mergeCell ref="D391:F391"/>
    <mergeCell ref="A392:C392"/>
    <mergeCell ref="B361:C361"/>
    <mergeCell ref="B362:C362"/>
    <mergeCell ref="B363:C363"/>
    <mergeCell ref="A365:C365"/>
    <mergeCell ref="D365:F365"/>
    <mergeCell ref="A366:C366"/>
    <mergeCell ref="A367:C367"/>
    <mergeCell ref="A368:C368"/>
    <mergeCell ref="A370:C370"/>
    <mergeCell ref="D370:F370"/>
    <mergeCell ref="A341:E341"/>
    <mergeCell ref="A346:E346"/>
    <mergeCell ref="A352:E352"/>
    <mergeCell ref="F352:H352"/>
    <mergeCell ref="A353:E353"/>
    <mergeCell ref="A358:C358"/>
    <mergeCell ref="D358:F358"/>
    <mergeCell ref="B359:C359"/>
    <mergeCell ref="B360:C360"/>
    <mergeCell ref="A182:F182"/>
    <mergeCell ref="A242:E242"/>
    <mergeCell ref="A259:F259"/>
    <mergeCell ref="A268:E268"/>
    <mergeCell ref="F268:H268"/>
    <mergeCell ref="A269:E269"/>
    <mergeCell ref="A276:C276"/>
    <mergeCell ref="A282:C282"/>
    <mergeCell ref="A336:C336"/>
    <mergeCell ref="B111:D111"/>
    <mergeCell ref="A112:D112"/>
    <mergeCell ref="A113:C113"/>
    <mergeCell ref="A114:C114"/>
    <mergeCell ref="B115:D115"/>
    <mergeCell ref="A118:D118"/>
    <mergeCell ref="A122:E122"/>
    <mergeCell ref="A148:F148"/>
    <mergeCell ref="A168:E168"/>
    <mergeCell ref="B100:D100"/>
    <mergeCell ref="A101:D101"/>
    <mergeCell ref="B102:C102"/>
    <mergeCell ref="B103:C103"/>
    <mergeCell ref="B105:D105"/>
    <mergeCell ref="A106:D106"/>
    <mergeCell ref="A107:C107"/>
    <mergeCell ref="A108:C108"/>
    <mergeCell ref="B109:D109"/>
    <mergeCell ref="A66:D66"/>
    <mergeCell ref="A72:F72"/>
    <mergeCell ref="B73:F73"/>
    <mergeCell ref="A74:F74"/>
    <mergeCell ref="B81:D81"/>
    <mergeCell ref="A82:D82"/>
    <mergeCell ref="B89:D89"/>
    <mergeCell ref="B91:D91"/>
    <mergeCell ref="A92:D92"/>
    <mergeCell ref="B33:E33"/>
    <mergeCell ref="A34:E34"/>
    <mergeCell ref="B41:E41"/>
    <mergeCell ref="A42:E42"/>
    <mergeCell ref="B49:D49"/>
    <mergeCell ref="A50:D50"/>
    <mergeCell ref="B57:D57"/>
    <mergeCell ref="A58:D58"/>
    <mergeCell ref="B65:D65"/>
    <mergeCell ref="B1:F1"/>
    <mergeCell ref="B3:F3"/>
    <mergeCell ref="B4:F4"/>
    <mergeCell ref="A5:F5"/>
    <mergeCell ref="B12:F12"/>
    <mergeCell ref="B13:F13"/>
    <mergeCell ref="A14:F14"/>
    <mergeCell ref="B25:F25"/>
    <mergeCell ref="A26:F26"/>
  </mergeCells>
  <dataValidations count="17">
    <dataValidation operator="equal" allowBlank="1" showInputMessage="1" showErrorMessage="1" prompt="мероприятия носят исключительно объединяющий характер.  Например:  Мероприятия приуроченные к государственным праздникам и памятным датам (День России, День народного единства и прочие)  В данном блоке НЕ учитываются мероприятия по знакомству с национальн" sqref="A110:A113" xr:uid="{00000000-0002-0000-1300-000000000000}">
      <formula1>0</formula1>
      <formula2>0</formula2>
    </dataValidation>
    <dataValidation operator="equal" allowBlank="1" showInputMessage="1" showErrorMessage="1" prompt="целевой показатель в 2026 году - 22% в 2036 году - 30%" sqref="I116" xr:uid="{00000000-0002-0000-1300-000001000000}">
      <formula1>0</formula1>
      <formula2>0</formula2>
    </dataValidation>
    <dataValidation operator="equal" allowBlank="1" showInputMessage="1" showErrorMessage="1" prompt="мероприятия направлены на знакомство с культурами и традициями народов, проживающих в Карелии" sqref="A117:A120" xr:uid="{00000000-0002-0000-1300-000002000000}">
      <formula1>0</formula1>
      <formula2>0</formula2>
    </dataValidation>
    <dataValidation operator="equal" allowBlank="1" showInputMessage="1" showErrorMessage="1" sqref="A124:A127" xr:uid="{00000000-0002-0000-1300-000003000000}">
      <formula1>0</formula1>
      <formula2>0</formula2>
    </dataValidation>
    <dataValidation operator="equal" allowBlank="1" showInputMessage="1" showErrorMessage="1" prompt="исключительно мероприятия, включенные в перечень согласно письма Министерства №59/01-16/МНПДСП-и 03.02.2026" sqref="A145:A148" xr:uid="{00000000-0002-0000-1300-000004000000}">
      <formula1>0</formula1>
      <formula2>0</formula2>
    </dataValidation>
    <dataValidation operator="equal" allowBlank="1" showInputMessage="1" showErrorMessage="1" prompt="по данным территориального отделения УВМ МВД по Республике Карелия" sqref="H144" xr:uid="{00000000-0002-0000-1300-000005000000}">
      <formula1>0</formula1>
      <formula2>0</formula2>
    </dataValidation>
    <dataValidation operator="equal" allowBlank="1" showInputMessage="1" showErrorMessage="1" promptTitle="в случае 3 варианта ответа " prompt="в случае ответа:  Изучение предметов этнокультурной направленности осуществляется в образовательных организациях муниципальных районов/муниципального округа/городских округов (в случае положительного ответа, поясните)" sqref="B194" xr:uid="{00000000-0002-0000-1300-000006000000}">
      <formula1>0</formula1>
      <formula2>0</formula2>
    </dataValidation>
    <dataValidation operator="equal" allowBlank="1" showInputMessage="1" showErrorMessage="1" promptTitle="по формуле" prompt="(Количество участников мероприятий) / (Количество уникальных иностранных граждан, поставленных на учет на территории района/ округа с целю въезда «учеба», «работа», «иная» за отчетный период) * 100%  целевой показатель в 2026 году 15% целевой показатель в" sqref="I144" xr:uid="{00000000-0002-0000-1300-000007000000}">
      <formula1>0</formula1>
      <formula2>0</formula2>
    </dataValidation>
    <dataValidation type="list" operator="equal" allowBlank="1" showInputMessage="1" showErrorMessage="1" promptTitle="выберите из списка" prompt="выберите из списка" sqref="B89:D89" xr:uid="{00000000-0002-0000-1300-000008000000}">
      <formula1>"Спокойная,Имеются очаги напряженности,Конфликтная,"</formula1>
      <formula2>0</formula2>
    </dataValidation>
    <dataValidation type="list" operator="equal" allowBlank="1" showInputMessage="1" showErrorMessage="1" promptTitle="выберите из списка" prompt="выберите из списка" sqref="B3:F3 B12:F12 B25:F25 B33:E33 B41:E41 B49:D49 B57:D57 B65:D65 B73:F73 B81:D81 B91:D91 B100:D100 B105:D105 B109:D109 B111:D111 B115:D115 F268:H268 F352:H352 D365:F365 D370:F370" xr:uid="{00000000-0002-0000-1300-000009000000}">
      <formula1>"да,нет"</formula1>
      <formula2>0</formula2>
    </dataValidation>
    <dataValidation type="list" operator="equal" allowBlank="1" showInputMessage="1" showErrorMessage="1" prompt="мероприятия посвящены исключительно русской культуре и русскому языку" sqref="F150:F166" xr:uid="{00000000-0002-0000-1300-00000A000000}">
      <formula1>"Да,Нет"</formula1>
      <formula2>0</formula2>
    </dataValidation>
    <dataValidation type="list" operator="equal" allowBlank="1" showInputMessage="1" showErrorMessage="1" promptTitle="наличие проектов" sqref="D358:F358" xr:uid="{00000000-0002-0000-1300-00000B000000}">
      <formula1>"Изучение предметов этнокультурной направленности не осуществляются в образовательных организациях муниципальных районов/муниципального округа/городских округов,Изучение предметов этнокультурной направленности осуществляются частично (не во всех образовате"</formula1>
      <formula2>0</formula2>
    </dataValidation>
    <dataValidation type="list" operator="equal" allowBlank="1" showInputMessage="1" showErrorMessage="1" promptTitle="обращались?" prompt="обращались?" sqref="D386:F386 D391:F391" xr:uid="{00000000-0002-0000-1300-00000C000000}">
      <formula1>"да,обращались,нет,не обращались"</formula1>
      <formula2>0</formula2>
    </dataValidation>
    <dataValidation type="list" operator="equal" allowBlank="1" showInputMessage="1" showErrorMessage="1" sqref="D396:F396 D401:F401 D421:F421 E435:G435" xr:uid="{00000000-0002-0000-1300-00000D000000}">
      <formula1>"да,выдавались,нет,не выдавались"</formula1>
      <formula2>0</formula2>
    </dataValidation>
    <dataValidation type="list" operator="equal" allowBlank="1" showInputMessage="1" showErrorMessage="1" sqref="E416:G416" xr:uid="{00000000-0002-0000-1300-00000E000000}">
      <formula1>"да,утверждена,нет,не утверждена"</formula1>
      <formula2>0</formula2>
    </dataValidation>
    <dataValidation type="list" operator="equal" allowBlank="1" showInputMessage="1" showErrorMessage="1" sqref="E444:G444" xr:uid="{00000000-0002-0000-1300-00000F000000}">
      <formula1>"да,взаимодействуем,нет,не взаимодействуем"</formula1>
      <formula2>0</formula2>
    </dataValidation>
    <dataValidation type="list" operator="equal" allowBlank="1" showInputMessage="1" showErrorMessage="1" promptTitle="перечень духовно-нравственных ценностей (809 указ)" prompt="перечень духовно-нравственных ценностей (809 указ)" sqref="F184:F240" xr:uid="{00000000-0002-0000-1300-000010000000}">
      <formula1>"жизнь;,достоинство;,права и свободы человека;,патриотизм;,гражданственность;,служение Отечеству;,нравственные идеалы;,семья;,труд;,приоритет духовного;,гуманизм;,милосердие;,справедливость;,коллективизм;,взаимопомощь и взаимоуважение;,историческая память "</formula1>
      <formula2>0</formula2>
    </dataValidation>
  </dataValidations>
  <pageMargins left="0.78819444444444398" right="0.78819444444444398" top="1.0534722222222199" bottom="1.0534722222222199" header="0.78819444444444398" footer="0.78819444444444398"/>
  <pageSetup paperSize="9" orientation="portrait" horizontalDpi="300" verticalDpi="300"/>
  <headerFooter>
    <oddHeader>&amp;C&amp;"Times New Roman,Обычный"&amp;12&amp;Kffffff&amp;A</oddHeader>
    <oddFooter>&amp;C&amp;"Times New Roman,Обычный"&amp;12&amp;KffffffСтраница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048576"/>
  <sheetViews>
    <sheetView zoomScale="50" zoomScaleNormal="50" workbookViewId="0">
      <selection activeCell="B5" sqref="B5"/>
    </sheetView>
  </sheetViews>
  <sheetFormatPr defaultColWidth="13.42578125" defaultRowHeight="14.25" customHeight="1"/>
  <cols>
    <col min="1" max="2" width="14.7109375" customWidth="1"/>
    <col min="3" max="4" width="15.42578125" customWidth="1"/>
    <col min="5" max="5" width="33.140625" customWidth="1"/>
    <col min="6" max="6" width="30.42578125" customWidth="1"/>
    <col min="7" max="7" width="31.140625" customWidth="1"/>
  </cols>
  <sheetData>
    <row r="1" spans="1:8" ht="102" customHeight="1">
      <c r="A1" s="1342" t="s">
        <v>0</v>
      </c>
      <c r="B1" s="1342"/>
      <c r="C1" s="1342"/>
      <c r="D1" s="1342"/>
      <c r="E1" s="1239" t="s">
        <v>10051</v>
      </c>
      <c r="F1" s="1239" t="s">
        <v>10052</v>
      </c>
      <c r="G1" s="1239" t="s">
        <v>10053</v>
      </c>
      <c r="H1" s="1239" t="s">
        <v>10054</v>
      </c>
    </row>
    <row r="2" spans="1:8" ht="15.75">
      <c r="A2" s="12" t="s">
        <v>14</v>
      </c>
      <c r="B2" s="12"/>
      <c r="C2" s="12"/>
      <c r="D2" s="12"/>
      <c r="E2" s="1240">
        <v>77.5</v>
      </c>
      <c r="F2" s="1241">
        <v>71.5</v>
      </c>
      <c r="G2" s="1240">
        <v>73.5</v>
      </c>
      <c r="H2" s="1240">
        <v>74.5</v>
      </c>
    </row>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sheetProtection password="CC2B" sheet="1" objects="1" scenarios="1"/>
  <mergeCells count="2">
    <mergeCell ref="A1:D1"/>
    <mergeCell ref="A2:D2"/>
  </mergeCells>
  <pageMargins left="0.74791666666666701" right="0.74791666666666701" top="0.98402777777777795" bottom="0.98402777777777795"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048576"/>
  <sheetViews>
    <sheetView zoomScale="50" zoomScaleNormal="50" workbookViewId="0">
      <selection activeCell="A3" sqref="A3"/>
    </sheetView>
  </sheetViews>
  <sheetFormatPr defaultColWidth="13.42578125" defaultRowHeight="14.25" customHeight="1"/>
  <cols>
    <col min="1" max="1" width="21.85546875" style="17" customWidth="1"/>
    <col min="2" max="2" width="17" style="17" customWidth="1"/>
    <col min="3" max="3" width="16.5703125" style="17" customWidth="1"/>
    <col min="4" max="4" width="15.85546875" style="17" customWidth="1"/>
    <col min="5" max="5" width="45.7109375" customWidth="1"/>
  </cols>
  <sheetData>
    <row r="1" spans="1:5" ht="106.5" customHeight="1">
      <c r="A1" s="1343" t="s">
        <v>0</v>
      </c>
      <c r="B1" s="1343"/>
      <c r="C1" s="1343"/>
      <c r="D1" s="1343"/>
      <c r="E1" s="16" t="s">
        <v>10055</v>
      </c>
    </row>
    <row r="2" spans="1:5" ht="15.6" customHeight="1">
      <c r="A2" s="1344" t="s">
        <v>14</v>
      </c>
      <c r="B2" s="1344"/>
      <c r="C2" s="1344"/>
      <c r="D2" s="1344"/>
      <c r="E2" s="24">
        <v>7</v>
      </c>
    </row>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sheetProtection password="CC2B" sheet="1" objects="1" scenarios="1"/>
  <mergeCells count="2">
    <mergeCell ref="A1:D1"/>
    <mergeCell ref="A2:D2"/>
  </mergeCells>
  <pageMargins left="0.74791666666666701" right="0.74791666666666701" top="0.98402777777777795" bottom="0.9840277777777779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6293</TotalTime>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Показатели рейтинга</vt:lpstr>
      <vt:lpstr>Кол-во мероприятий</vt:lpstr>
      <vt:lpstr>Беломорский МО</vt:lpstr>
      <vt:lpstr>Калевальский НМР</vt:lpstr>
      <vt:lpstr>Кемский МО</vt:lpstr>
      <vt:lpstr>Кондопожский МР</vt:lpstr>
      <vt:lpstr>Костомукшский МО</vt:lpstr>
      <vt:lpstr>Лахденпохский МО</vt:lpstr>
      <vt:lpstr>Лоухский МР</vt:lpstr>
      <vt:lpstr>Медвежьегорский МО</vt:lpstr>
      <vt:lpstr>Муезерский МО</vt:lpstr>
      <vt:lpstr>Олонецкий НМР</vt:lpstr>
      <vt:lpstr>Питкярантский МО</vt:lpstr>
      <vt:lpstr>Петрозаводский ГО</vt:lpstr>
      <vt:lpstr>Прионежский МР</vt:lpstr>
      <vt:lpstr>Пряжинский НМР</vt:lpstr>
      <vt:lpstr>Пудожский МР</vt:lpstr>
      <vt:lpstr>Сегежский МО</vt:lpstr>
      <vt:lpstr>Сортавальский МО</vt:lpstr>
      <vt:lpstr>Суоярвский МО</vt:lpstr>
      <vt:lpstr>Итоги соц.исследования</vt:lpstr>
      <vt:lpstr>СО НКО по районам и округам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Северикова Ирина Владимировна</dc:creator>
  <dc:description/>
  <cp:lastModifiedBy>Северикова Ирина Владимировна</cp:lastModifiedBy>
  <cp:revision>668</cp:revision>
  <dcterms:created xsi:type="dcterms:W3CDTF">2026-10-12T12:50:02Z</dcterms:created>
  <dcterms:modified xsi:type="dcterms:W3CDTF">2026-10-12T12:50:02Z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